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9va-cfs-user.infra.be.ch\a9va-cfs-user\UserHomes\mru3\Z_Systems\RedirectedFolders\Desktop\"/>
    </mc:Choice>
  </mc:AlternateContent>
  <bookViews>
    <workbookView xWindow="120" yWindow="72" windowWidth="22920" windowHeight="8868"/>
  </bookViews>
  <sheets>
    <sheet name="20240214_LEER" sheetId="8" r:id="rId1"/>
    <sheet name="20220412_MUSTER" sheetId="7" r:id="rId2"/>
    <sheet name="Dropdown" sheetId="6" r:id="rId3"/>
  </sheets>
  <definedNames>
    <definedName name="Agglo">Dropdown!$B$4:$B$9</definedName>
    <definedName name="Auswahl_OIK">Dropdown!#REF!</definedName>
    <definedName name="BB">Dropdown!$D$4:$D$7</definedName>
    <definedName name="_xlnm.Print_Area" localSheetId="1">'20220412_MUSTER'!$A$1:$K$126</definedName>
    <definedName name="_xlnm.Print_Area" localSheetId="0">'20240214_LEER'!$A$1:$K$185</definedName>
    <definedName name="_xlnm.Print_Titles" localSheetId="1">'20220412_MUSTER'!$12:$13</definedName>
    <definedName name="_xlnm.Print_Titles" localSheetId="0">'20240214_LEER'!$12:$13</definedName>
    <definedName name="KB">Dropdown!$F$4:$F$5</definedName>
    <definedName name="OIK">Dropdown!#REF!</definedName>
  </definedNames>
  <calcPr calcId="162913"/>
</workbook>
</file>

<file path=xl/calcChain.xml><?xml version="1.0" encoding="utf-8"?>
<calcChain xmlns="http://schemas.openxmlformats.org/spreadsheetml/2006/main">
  <c r="I16" i="8" l="1"/>
  <c r="I15" i="8"/>
  <c r="G15" i="8"/>
  <c r="F60" i="8"/>
  <c r="F59" i="8"/>
  <c r="F58" i="8"/>
  <c r="F57" i="8"/>
  <c r="F56" i="8"/>
  <c r="F55" i="8"/>
  <c r="H54" i="8"/>
  <c r="J54" i="8" s="1"/>
  <c r="K54" i="8" s="1"/>
  <c r="K16" i="8" s="1"/>
  <c r="G54" i="8"/>
  <c r="G16" i="8" s="1"/>
  <c r="F52" i="8"/>
  <c r="F51" i="8"/>
  <c r="F50" i="8"/>
  <c r="F49" i="8"/>
  <c r="F48" i="8"/>
  <c r="F47" i="8"/>
  <c r="H46" i="8"/>
  <c r="J46" i="8" s="1"/>
  <c r="J15" i="8" s="1"/>
  <c r="G46" i="8"/>
  <c r="H15" i="8" l="1"/>
  <c r="J16" i="8"/>
  <c r="H16" i="8"/>
  <c r="F46" i="8"/>
  <c r="F15" i="8" s="1"/>
  <c r="F54" i="8"/>
  <c r="F16" i="8" s="1"/>
  <c r="K46" i="8"/>
  <c r="K15" i="8" s="1"/>
  <c r="J87" i="8" l="1"/>
  <c r="J88" i="8"/>
  <c r="J89" i="8"/>
  <c r="J90" i="8"/>
  <c r="J91" i="8"/>
  <c r="J92" i="8"/>
  <c r="I21" i="8" l="1"/>
  <c r="I20" i="8"/>
  <c r="K92" i="8"/>
  <c r="F92" i="8"/>
  <c r="K91" i="8"/>
  <c r="F91" i="8"/>
  <c r="K90" i="8"/>
  <c r="F90" i="8"/>
  <c r="K89" i="8"/>
  <c r="F89" i="8"/>
  <c r="K88" i="8"/>
  <c r="F88" i="8"/>
  <c r="F87" i="8"/>
  <c r="H86" i="8"/>
  <c r="H20" i="8" s="1"/>
  <c r="G86" i="8"/>
  <c r="G20" i="8" s="1"/>
  <c r="F86" i="8" l="1"/>
  <c r="F20" i="8" s="1"/>
  <c r="J86" i="8"/>
  <c r="J20" i="8" s="1"/>
  <c r="K87" i="8"/>
  <c r="K86" i="8" s="1"/>
  <c r="K20" i="8" s="1"/>
  <c r="J100" i="8" l="1"/>
  <c r="K100" i="8" s="1"/>
  <c r="J99" i="8"/>
  <c r="K99" i="8" s="1"/>
  <c r="J98" i="8"/>
  <c r="K98" i="8" s="1"/>
  <c r="J97" i="8"/>
  <c r="K97" i="8" s="1"/>
  <c r="J96" i="8"/>
  <c r="K96" i="8" s="1"/>
  <c r="J95" i="8"/>
  <c r="K95" i="8" s="1"/>
  <c r="F100" i="8"/>
  <c r="F99" i="8"/>
  <c r="F98" i="8"/>
  <c r="F97" i="8"/>
  <c r="F96" i="8"/>
  <c r="F95" i="8"/>
  <c r="H94" i="8"/>
  <c r="H21" i="8" s="1"/>
  <c r="G94" i="8"/>
  <c r="G21" i="8" s="1"/>
  <c r="K94" i="8" l="1"/>
  <c r="K21" i="8" s="1"/>
  <c r="J94" i="8"/>
  <c r="J21" i="8" s="1"/>
  <c r="F94" i="8"/>
  <c r="F21" i="8" s="1"/>
  <c r="I30" i="8"/>
  <c r="H148" i="8" l="1"/>
  <c r="I27" i="8"/>
  <c r="I24" i="8"/>
  <c r="I23" i="8"/>
  <c r="I18" i="8" l="1"/>
  <c r="F76" i="8"/>
  <c r="F75" i="8"/>
  <c r="F74" i="8"/>
  <c r="F73" i="8"/>
  <c r="F72" i="8"/>
  <c r="F71" i="8"/>
  <c r="H70" i="8"/>
  <c r="J70" i="8" s="1"/>
  <c r="G70" i="8"/>
  <c r="G18" i="8" s="1"/>
  <c r="F124" i="8"/>
  <c r="F123" i="8"/>
  <c r="F122" i="8"/>
  <c r="F121" i="8"/>
  <c r="F120" i="8"/>
  <c r="F119" i="8"/>
  <c r="F118" i="8"/>
  <c r="F117" i="8"/>
  <c r="F116" i="8"/>
  <c r="F115" i="8"/>
  <c r="H114" i="8"/>
  <c r="H23" i="8" s="1"/>
  <c r="G114" i="8"/>
  <c r="G23" i="8" s="1"/>
  <c r="F166" i="8"/>
  <c r="F165" i="8"/>
  <c r="F164" i="8"/>
  <c r="F163" i="8"/>
  <c r="F162" i="8"/>
  <c r="F161" i="8"/>
  <c r="F160" i="8"/>
  <c r="F159" i="8"/>
  <c r="H158" i="8"/>
  <c r="G158" i="8"/>
  <c r="G27" i="8" s="1"/>
  <c r="J158" i="8" l="1"/>
  <c r="H27" i="8"/>
  <c r="K70" i="8"/>
  <c r="K18" i="8" s="1"/>
  <c r="J18" i="8"/>
  <c r="H18" i="8"/>
  <c r="F70" i="8"/>
  <c r="F18" i="8" s="1"/>
  <c r="F114" i="8"/>
  <c r="F23" i="8" s="1"/>
  <c r="J114" i="8"/>
  <c r="F158" i="8"/>
  <c r="F27" i="8" s="1"/>
  <c r="F39" i="7"/>
  <c r="F38" i="7"/>
  <c r="F37" i="7"/>
  <c r="F47" i="7"/>
  <c r="F46" i="7"/>
  <c r="F45" i="7"/>
  <c r="F55" i="7"/>
  <c r="F54" i="7"/>
  <c r="F53" i="7"/>
  <c r="F63" i="7"/>
  <c r="F62" i="7"/>
  <c r="F61" i="7"/>
  <c r="F75" i="7"/>
  <c r="F74" i="7"/>
  <c r="F73" i="7"/>
  <c r="F72" i="7"/>
  <c r="F71" i="7"/>
  <c r="F70" i="7"/>
  <c r="F69" i="7"/>
  <c r="F87" i="7"/>
  <c r="F86" i="7"/>
  <c r="F85" i="7"/>
  <c r="F84" i="7"/>
  <c r="F83" i="7"/>
  <c r="F82" i="7"/>
  <c r="F81" i="7"/>
  <c r="F97" i="7"/>
  <c r="F96" i="7"/>
  <c r="F95" i="7"/>
  <c r="F94" i="7"/>
  <c r="F93" i="7"/>
  <c r="F107" i="7"/>
  <c r="F106" i="7"/>
  <c r="F105" i="7"/>
  <c r="F104" i="7"/>
  <c r="F103" i="7"/>
  <c r="F117" i="7"/>
  <c r="F116" i="7"/>
  <c r="F115" i="7"/>
  <c r="F114" i="7"/>
  <c r="F113" i="7"/>
  <c r="F125" i="7"/>
  <c r="F124" i="7"/>
  <c r="F123" i="7"/>
  <c r="F44" i="8"/>
  <c r="F43" i="8"/>
  <c r="F68" i="8"/>
  <c r="F67" i="8"/>
  <c r="F66" i="8"/>
  <c r="F84" i="8"/>
  <c r="F83" i="8"/>
  <c r="F82" i="8"/>
  <c r="F112" i="8"/>
  <c r="F111" i="8"/>
  <c r="F110" i="8"/>
  <c r="F109" i="8"/>
  <c r="F108" i="8"/>
  <c r="F107" i="8"/>
  <c r="F106" i="8"/>
  <c r="F136" i="8"/>
  <c r="F135" i="8"/>
  <c r="F134" i="8"/>
  <c r="F133" i="8"/>
  <c r="F132" i="8"/>
  <c r="F131" i="8"/>
  <c r="F130" i="8"/>
  <c r="F146" i="8"/>
  <c r="F145" i="8"/>
  <c r="F144" i="8"/>
  <c r="F143" i="8"/>
  <c r="F142" i="8"/>
  <c r="F156" i="8"/>
  <c r="F155" i="8"/>
  <c r="F154" i="8"/>
  <c r="F153" i="8"/>
  <c r="F152" i="8"/>
  <c r="F176" i="8"/>
  <c r="F175" i="8"/>
  <c r="F174" i="8"/>
  <c r="F173" i="8"/>
  <c r="F172" i="8"/>
  <c r="F184" i="8"/>
  <c r="F183" i="8"/>
  <c r="F182" i="8"/>
  <c r="K158" i="8" l="1"/>
  <c r="K27" i="8" s="1"/>
  <c r="J27" i="8"/>
  <c r="K114" i="8"/>
  <c r="K23" i="8" s="1"/>
  <c r="J23" i="8"/>
  <c r="K184" i="8"/>
  <c r="K183" i="8"/>
  <c r="K182" i="8"/>
  <c r="K181" i="8"/>
  <c r="F181" i="8"/>
  <c r="K180" i="8"/>
  <c r="F180" i="8"/>
  <c r="K179" i="8"/>
  <c r="F179" i="8"/>
  <c r="J178" i="8"/>
  <c r="J30" i="8" s="1"/>
  <c r="H178" i="8"/>
  <c r="H30" i="8" s="1"/>
  <c r="G178" i="8"/>
  <c r="G30" i="8" s="1"/>
  <c r="F171" i="8"/>
  <c r="F170" i="8"/>
  <c r="F169" i="8"/>
  <c r="H168" i="8"/>
  <c r="J168" i="8" s="1"/>
  <c r="G168" i="8"/>
  <c r="G28" i="8" s="1"/>
  <c r="F151" i="8"/>
  <c r="F150" i="8"/>
  <c r="F149" i="8"/>
  <c r="G148" i="8"/>
  <c r="G26" i="8" s="1"/>
  <c r="F141" i="8"/>
  <c r="F140" i="8"/>
  <c r="F139" i="8"/>
  <c r="H138" i="8"/>
  <c r="H25" i="8" s="1"/>
  <c r="G138" i="8"/>
  <c r="G25" i="8" s="1"/>
  <c r="F129" i="8"/>
  <c r="F128" i="8"/>
  <c r="F127" i="8"/>
  <c r="H126" i="8"/>
  <c r="H24" i="8" s="1"/>
  <c r="G126" i="8"/>
  <c r="G24" i="8" s="1"/>
  <c r="F105" i="8"/>
  <c r="F104" i="8"/>
  <c r="F103" i="8"/>
  <c r="H102" i="8"/>
  <c r="J102" i="8" s="1"/>
  <c r="G102" i="8"/>
  <c r="G22" i="8" s="1"/>
  <c r="F81" i="8"/>
  <c r="F80" i="8"/>
  <c r="F79" i="8"/>
  <c r="H78" i="8"/>
  <c r="G78" i="8"/>
  <c r="G19" i="8" s="1"/>
  <c r="F65" i="8"/>
  <c r="F64" i="8"/>
  <c r="F63" i="8"/>
  <c r="H62" i="8"/>
  <c r="J62" i="8" s="1"/>
  <c r="G62" i="8"/>
  <c r="G17" i="8" s="1"/>
  <c r="F42" i="8"/>
  <c r="F41" i="8"/>
  <c r="F40" i="8"/>
  <c r="F39" i="8"/>
  <c r="H38" i="8"/>
  <c r="G38" i="8"/>
  <c r="I28" i="8"/>
  <c r="I26" i="8"/>
  <c r="I25" i="8"/>
  <c r="I22" i="8"/>
  <c r="I19" i="8"/>
  <c r="I17" i="8"/>
  <c r="I14" i="8"/>
  <c r="F178" i="8" l="1"/>
  <c r="F30" i="8" s="1"/>
  <c r="H28" i="8"/>
  <c r="H17" i="8"/>
  <c r="H22" i="8"/>
  <c r="K102" i="8"/>
  <c r="K22" i="8" s="1"/>
  <c r="J22" i="8"/>
  <c r="F126" i="8"/>
  <c r="F24" i="8" s="1"/>
  <c r="F168" i="8"/>
  <c r="F28" i="8" s="1"/>
  <c r="F102" i="8"/>
  <c r="F22" i="8" s="1"/>
  <c r="F138" i="8"/>
  <c r="F25" i="8" s="1"/>
  <c r="F148" i="8"/>
  <c r="F26" i="8" s="1"/>
  <c r="K178" i="8"/>
  <c r="K30" i="8" s="1"/>
  <c r="F78" i="8"/>
  <c r="F19" i="8" s="1"/>
  <c r="F62" i="8"/>
  <c r="F17" i="8" s="1"/>
  <c r="F38" i="8"/>
  <c r="F14" i="8" s="1"/>
  <c r="J28" i="8"/>
  <c r="K168" i="8"/>
  <c r="K28" i="8" s="1"/>
  <c r="K62" i="8"/>
  <c r="K17" i="8" s="1"/>
  <c r="J17" i="8"/>
  <c r="G14" i="8"/>
  <c r="H14" i="8"/>
  <c r="J38" i="8"/>
  <c r="J148" i="8"/>
  <c r="J26" i="8" s="1"/>
  <c r="H19" i="8"/>
  <c r="H26" i="8"/>
  <c r="J78" i="8"/>
  <c r="J19" i="8" s="1"/>
  <c r="J138" i="8"/>
  <c r="J25" i="8" s="1"/>
  <c r="J126" i="8"/>
  <c r="J24" i="8" s="1"/>
  <c r="H29" i="8" l="1"/>
  <c r="H31" i="8" s="1"/>
  <c r="N30" i="8"/>
  <c r="G29" i="8"/>
  <c r="G31" i="8" s="1"/>
  <c r="F29" i="8"/>
  <c r="F31" i="8" s="1"/>
  <c r="M30" i="8"/>
  <c r="K148" i="8"/>
  <c r="K26" i="8" s="1"/>
  <c r="K78" i="8"/>
  <c r="K19" i="8" s="1"/>
  <c r="O30" i="8"/>
  <c r="J14" i="8"/>
  <c r="J29" i="8" s="1"/>
  <c r="J31" i="8" s="1"/>
  <c r="K38" i="8"/>
  <c r="M26" i="8"/>
  <c r="K126" i="8"/>
  <c r="K24" i="8" s="1"/>
  <c r="K138" i="8"/>
  <c r="K25" i="8" s="1"/>
  <c r="H99" i="7"/>
  <c r="O31" i="8" l="1"/>
  <c r="N31" i="8"/>
  <c r="J99" i="7"/>
  <c r="K99" i="7" s="1"/>
  <c r="K21" i="7" s="1"/>
  <c r="M31" i="8"/>
  <c r="K14" i="8"/>
  <c r="K125" i="7"/>
  <c r="K124" i="7"/>
  <c r="K123" i="7"/>
  <c r="K122" i="7"/>
  <c r="F122" i="7"/>
  <c r="K121" i="7"/>
  <c r="F121" i="7"/>
  <c r="K120" i="7"/>
  <c r="F120" i="7"/>
  <c r="J119" i="7"/>
  <c r="J24" i="7" s="1"/>
  <c r="H119" i="7"/>
  <c r="H24" i="7" s="1"/>
  <c r="G119" i="7"/>
  <c r="G24" i="7" s="1"/>
  <c r="F112" i="7"/>
  <c r="F111" i="7"/>
  <c r="F110" i="7"/>
  <c r="H109" i="7"/>
  <c r="J109" i="7" s="1"/>
  <c r="J22" i="7" s="1"/>
  <c r="G109" i="7"/>
  <c r="G22" i="7" s="1"/>
  <c r="F102" i="7"/>
  <c r="F101" i="7"/>
  <c r="F100" i="7"/>
  <c r="G99" i="7"/>
  <c r="G21" i="7" s="1"/>
  <c r="F92" i="7"/>
  <c r="F91" i="7"/>
  <c r="F90" i="7"/>
  <c r="F89" i="7" s="1"/>
  <c r="F20" i="7" s="1"/>
  <c r="H89" i="7"/>
  <c r="J89" i="7" s="1"/>
  <c r="G89" i="7"/>
  <c r="G20" i="7" s="1"/>
  <c r="F80" i="7"/>
  <c r="F79" i="7"/>
  <c r="F78" i="7"/>
  <c r="H77" i="7"/>
  <c r="H19" i="7" s="1"/>
  <c r="G77" i="7"/>
  <c r="G19" i="7" s="1"/>
  <c r="F68" i="7"/>
  <c r="F67" i="7"/>
  <c r="F66" i="7"/>
  <c r="H65" i="7"/>
  <c r="H18" i="7" s="1"/>
  <c r="G65" i="7"/>
  <c r="G18" i="7" s="1"/>
  <c r="F60" i="7"/>
  <c r="F59" i="7"/>
  <c r="F58" i="7"/>
  <c r="H57" i="7"/>
  <c r="H17" i="7" s="1"/>
  <c r="G57" i="7"/>
  <c r="G17" i="7" s="1"/>
  <c r="F52" i="7"/>
  <c r="F51" i="7"/>
  <c r="F50" i="7"/>
  <c r="H49" i="7"/>
  <c r="J49" i="7" s="1"/>
  <c r="G49" i="7"/>
  <c r="G16" i="7" s="1"/>
  <c r="F44" i="7"/>
  <c r="F43" i="7"/>
  <c r="F42" i="7"/>
  <c r="H41" i="7"/>
  <c r="H15" i="7" s="1"/>
  <c r="G41" i="7"/>
  <c r="F36" i="7"/>
  <c r="F35" i="7"/>
  <c r="F34" i="7"/>
  <c r="F33" i="7"/>
  <c r="H32" i="7"/>
  <c r="G32" i="7"/>
  <c r="G14" i="7" s="1"/>
  <c r="I22" i="7"/>
  <c r="I21" i="7"/>
  <c r="H21" i="7"/>
  <c r="I20" i="7"/>
  <c r="I19" i="7"/>
  <c r="I18" i="7"/>
  <c r="I17" i="7"/>
  <c r="I16" i="7"/>
  <c r="I15" i="7"/>
  <c r="I14" i="7"/>
  <c r="M28" i="8" l="1"/>
  <c r="M29" i="8" s="1"/>
  <c r="N29" i="8" s="1"/>
  <c r="K29" i="8"/>
  <c r="K31" i="8" s="1"/>
  <c r="J41" i="7"/>
  <c r="H16" i="7"/>
  <c r="H20" i="7"/>
  <c r="H22" i="7"/>
  <c r="F41" i="7"/>
  <c r="F15" i="7" s="1"/>
  <c r="K119" i="7"/>
  <c r="K24" i="7" s="1"/>
  <c r="H23" i="7"/>
  <c r="F99" i="7"/>
  <c r="F21" i="7" s="1"/>
  <c r="J77" i="7"/>
  <c r="F77" i="7"/>
  <c r="F19" i="7" s="1"/>
  <c r="F109" i="7"/>
  <c r="F22" i="7" s="1"/>
  <c r="F49" i="7"/>
  <c r="F16" i="7" s="1"/>
  <c r="F57" i="7"/>
  <c r="F17" i="7" s="1"/>
  <c r="F65" i="7"/>
  <c r="F18" i="7" s="1"/>
  <c r="F119" i="7"/>
  <c r="F24" i="7" s="1"/>
  <c r="G23" i="7"/>
  <c r="H14" i="7"/>
  <c r="J32" i="7"/>
  <c r="J14" i="7" s="1"/>
  <c r="F32" i="7"/>
  <c r="K49" i="7"/>
  <c r="K16" i="7" s="1"/>
  <c r="J16" i="7"/>
  <c r="J20" i="7"/>
  <c r="K89" i="7"/>
  <c r="K20" i="7" s="1"/>
  <c r="J57" i="7"/>
  <c r="J17" i="7" s="1"/>
  <c r="J21" i="7"/>
  <c r="G15" i="7"/>
  <c r="N24" i="7" s="1"/>
  <c r="J65" i="7"/>
  <c r="J18" i="7" s="1"/>
  <c r="K109" i="7"/>
  <c r="K22" i="7" s="1"/>
  <c r="O24" i="7" l="1"/>
  <c r="O25" i="7" s="1"/>
  <c r="K41" i="7"/>
  <c r="K15" i="7" s="1"/>
  <c r="J15" i="7"/>
  <c r="K57" i="7"/>
  <c r="K17" i="7" s="1"/>
  <c r="F23" i="7"/>
  <c r="N25" i="7"/>
  <c r="K77" i="7"/>
  <c r="K19" i="7" s="1"/>
  <c r="J19" i="7"/>
  <c r="M21" i="7" s="1"/>
  <c r="H25" i="7"/>
  <c r="K32" i="7"/>
  <c r="K14" i="7" s="1"/>
  <c r="G25" i="7"/>
  <c r="F14" i="7"/>
  <c r="M24" i="7" s="1"/>
  <c r="J23" i="7"/>
  <c r="J25" i="7" s="1"/>
  <c r="K65" i="7"/>
  <c r="K18" i="7" s="1"/>
  <c r="M25" i="7" l="1"/>
  <c r="M22" i="7"/>
  <c r="M23" i="7" s="1"/>
  <c r="N23" i="7" s="1"/>
  <c r="F25" i="7"/>
  <c r="K23" i="7"/>
  <c r="K25" i="7" s="1"/>
</calcChain>
</file>

<file path=xl/comments1.xml><?xml version="1.0" encoding="utf-8"?>
<comments xmlns="http://schemas.openxmlformats.org/spreadsheetml/2006/main">
  <authors>
    <author>Schmid Bernhard, BVD-TBA-DLZ</author>
    <author>Schmid Bernhard, BVE-TBA-DLZ</author>
    <author>Fuhrer Philippe, BVD-TBA-DLZ</author>
  </authors>
  <commentList>
    <comment ref="C3" authorId="0" shapeId="0">
      <text>
        <r>
          <rPr>
            <sz val="9"/>
            <color indexed="81"/>
            <rFont val="Segoe UI"/>
            <family val="2"/>
          </rPr>
          <t xml:space="preserve">Dropdown-Menu
</t>
        </r>
      </text>
    </comment>
    <comment ref="C4" authorId="0" shapeId="0">
      <text>
        <r>
          <rPr>
            <sz val="9"/>
            <color indexed="81"/>
            <rFont val="Segoe UI"/>
            <family val="2"/>
          </rPr>
          <t xml:space="preserve">Dropdown-Menu
</t>
        </r>
      </text>
    </comment>
    <comment ref="C6" authorId="0" shapeId="0">
      <text>
        <r>
          <rPr>
            <sz val="9"/>
            <color indexed="81"/>
            <rFont val="Segoe UI"/>
            <family val="2"/>
          </rPr>
          <t xml:space="preserve">Dropdown-Menu
</t>
        </r>
      </text>
    </comment>
    <comment ref="C7" authorId="1" shapeId="0">
      <text>
        <r>
          <rPr>
            <sz val="10"/>
            <color indexed="81"/>
            <rFont val="Arial Narrow"/>
            <family val="2"/>
          </rPr>
          <t>Siehe Muster</t>
        </r>
      </text>
    </comment>
    <comment ref="C9" authorId="2" shapeId="0">
      <text>
        <r>
          <rPr>
            <sz val="9"/>
            <color indexed="81"/>
            <rFont val="Tahoma"/>
            <family val="2"/>
          </rPr>
          <t xml:space="preserve">Siehe Seite 6 der FinV, das letzte Datum ist massgebend (Gegenzeichnung).
</t>
        </r>
      </text>
    </comment>
    <comment ref="B12" authorId="1" shapeId="0">
      <text>
        <r>
          <rPr>
            <sz val="10"/>
            <color indexed="81"/>
            <rFont val="Arial Narrow"/>
            <family val="2"/>
          </rPr>
          <t xml:space="preserve">Bitte hier den  </t>
        </r>
        <r>
          <rPr>
            <b/>
            <sz val="10"/>
            <color indexed="81"/>
            <rFont val="Arial Narrow"/>
            <family val="2"/>
          </rPr>
          <t>Namen</t>
        </r>
        <r>
          <rPr>
            <sz val="10"/>
            <color indexed="81"/>
            <rFont val="Arial Narrow"/>
            <family val="2"/>
          </rPr>
          <t xml:space="preserve"> der Firma angeben (nur Kurzversion)
Beispiele: 
Hans Müller, Bern
ARGE Huber/Meier, Zürich</t>
        </r>
      </text>
    </comment>
    <comment ref="C12" authorId="1" shapeId="0">
      <text>
        <r>
          <rPr>
            <sz val="10"/>
            <color indexed="81"/>
            <rFont val="Arial Narrow"/>
            <family val="2"/>
          </rPr>
          <t>Bitte hier eine</t>
        </r>
        <r>
          <rPr>
            <b/>
            <sz val="10"/>
            <color indexed="81"/>
            <rFont val="Arial Narrow"/>
            <family val="2"/>
          </rPr>
          <t xml:space="preserve"> fortlaufende Nummer</t>
        </r>
        <r>
          <rPr>
            <sz val="10"/>
            <color indexed="81"/>
            <rFont val="Arial Narrow"/>
            <family val="2"/>
          </rPr>
          <t xml:space="preserve"> eingeben
und auf den Belegen dazu als Idee oben rechts die gleiche Nr. eintragen, das erleichtert die Prüfung
Beispiele
1, 2, 3, oder
001, 002, 003 oder
101, 102, 103 usw.</t>
        </r>
      </text>
    </comment>
    <comment ref="D12" authorId="1" shapeId="0">
      <text>
        <r>
          <rPr>
            <sz val="10"/>
            <color indexed="81"/>
            <rFont val="Arial Narrow"/>
            <family val="2"/>
          </rPr>
          <t>Bitte hier die</t>
        </r>
        <r>
          <rPr>
            <b/>
            <sz val="10"/>
            <color indexed="81"/>
            <rFont val="Arial Narrow"/>
            <family val="2"/>
          </rPr>
          <t xml:space="preserve"> Nummer</t>
        </r>
        <r>
          <rPr>
            <sz val="10"/>
            <color indexed="81"/>
            <rFont val="Arial Narrow"/>
            <family val="2"/>
          </rPr>
          <t xml:space="preserve"> eingeben welche auf der </t>
        </r>
        <r>
          <rPr>
            <b/>
            <sz val="10"/>
            <color indexed="81"/>
            <rFont val="Arial Narrow"/>
            <family val="2"/>
          </rPr>
          <t>Rechnung</t>
        </r>
        <r>
          <rPr>
            <sz val="10"/>
            <color indexed="81"/>
            <rFont val="Arial Narrow"/>
            <family val="2"/>
          </rPr>
          <t xml:space="preserve"> steht 
(= Angabe der Firma; nicht die Buchungsnummer aus der Buchhaltung)</t>
        </r>
      </text>
    </comment>
    <comment ref="E12" authorId="1" shapeId="0">
      <text>
        <r>
          <rPr>
            <sz val="10"/>
            <color indexed="81"/>
            <rFont val="Arial Narrow"/>
            <family val="2"/>
          </rPr>
          <t>Bitte hier das</t>
        </r>
        <r>
          <rPr>
            <b/>
            <sz val="10"/>
            <color indexed="81"/>
            <rFont val="Arial Narrow"/>
            <family val="2"/>
          </rPr>
          <t xml:space="preserve"> Rechnungsdatum</t>
        </r>
        <r>
          <rPr>
            <sz val="10"/>
            <color indexed="81"/>
            <rFont val="Arial Narrow"/>
            <family val="2"/>
          </rPr>
          <t xml:space="preserve"> eingeben 
(also NICHT ein Buchungs- oder Auftrags-Datum)
</t>
        </r>
        <r>
          <rPr>
            <b/>
            <sz val="10"/>
            <color indexed="10"/>
            <rFont val="Arial Narrow"/>
            <family val="2"/>
          </rPr>
          <t>Achtung</t>
        </r>
        <r>
          <rPr>
            <sz val="10"/>
            <color indexed="81"/>
            <rFont val="Arial Narrow"/>
            <family val="2"/>
          </rPr>
          <t xml:space="preserve">, prüfen:
bei Bauarbeiten darf das Datum NICHT vor dem Datum der FinV sein ! Sonst wird das Datum rot angezeigt. </t>
        </r>
      </text>
    </comment>
    <comment ref="I35" authorId="1" shapeId="0">
      <text>
        <r>
          <rPr>
            <sz val="12"/>
            <color indexed="81"/>
            <rFont val="Arial"/>
            <family val="2"/>
          </rPr>
          <t>braucht 2 Unterschriften</t>
        </r>
      </text>
    </comment>
  </commentList>
</comments>
</file>

<file path=xl/comments2.xml><?xml version="1.0" encoding="utf-8"?>
<comments xmlns="http://schemas.openxmlformats.org/spreadsheetml/2006/main">
  <authors>
    <author>Schmid Bernhard, BVD-TBA-DLZ</author>
    <author>Schmid Bernhard, BVE-TBA-DLZ</author>
    <author>Fuhrer Philippe, BVD-TBA-DLZ</author>
  </authors>
  <commentList>
    <comment ref="C3" authorId="0" shapeId="0">
      <text>
        <r>
          <rPr>
            <sz val="9"/>
            <color indexed="81"/>
            <rFont val="Segoe UI"/>
            <family val="2"/>
          </rPr>
          <t xml:space="preserve">Dropdown-Menu
</t>
        </r>
      </text>
    </comment>
    <comment ref="C4" authorId="0" shapeId="0">
      <text>
        <r>
          <rPr>
            <sz val="9"/>
            <color indexed="81"/>
            <rFont val="Segoe UI"/>
            <family val="2"/>
          </rPr>
          <t xml:space="preserve">Dropdown-Menu
</t>
        </r>
      </text>
    </comment>
    <comment ref="C6" authorId="0" shapeId="0">
      <text>
        <r>
          <rPr>
            <sz val="9"/>
            <color indexed="81"/>
            <rFont val="Segoe UI"/>
            <family val="2"/>
          </rPr>
          <t xml:space="preserve">Dropdown-Menu
</t>
        </r>
      </text>
    </comment>
    <comment ref="C7" authorId="1" shapeId="0">
      <text>
        <r>
          <rPr>
            <sz val="10"/>
            <color indexed="81"/>
            <rFont val="Arial Narrow"/>
            <family val="2"/>
          </rPr>
          <t>Muster:
13530123 / 0351.2.2065</t>
        </r>
      </text>
    </comment>
    <comment ref="C9" authorId="2" shapeId="0">
      <text>
        <r>
          <rPr>
            <sz val="9"/>
            <color indexed="81"/>
            <rFont val="Tahoma"/>
            <family val="2"/>
          </rPr>
          <t xml:space="preserve">Siehe Seite 6 der FinV, das letzte Datum ist massgebend (Gegenzeichnung).
</t>
        </r>
      </text>
    </comment>
    <comment ref="B12" authorId="1" shapeId="0">
      <text>
        <r>
          <rPr>
            <sz val="10"/>
            <color indexed="81"/>
            <rFont val="Arial Narrow"/>
            <family val="2"/>
          </rPr>
          <t xml:space="preserve">Bitte hier den  </t>
        </r>
        <r>
          <rPr>
            <b/>
            <sz val="10"/>
            <color indexed="81"/>
            <rFont val="Arial Narrow"/>
            <family val="2"/>
          </rPr>
          <t>Namen</t>
        </r>
        <r>
          <rPr>
            <sz val="10"/>
            <color indexed="81"/>
            <rFont val="Arial Narrow"/>
            <family val="2"/>
          </rPr>
          <t xml:space="preserve"> der Firma angeben (nur Kurzversion)
Beispiele: 
Hans Müller, Bern
ARGE Huber/Meier, Zürich</t>
        </r>
      </text>
    </comment>
    <comment ref="C12" authorId="1" shapeId="0">
      <text>
        <r>
          <rPr>
            <sz val="10"/>
            <color indexed="81"/>
            <rFont val="Arial Narrow"/>
            <family val="2"/>
          </rPr>
          <t>Bitte hier eine</t>
        </r>
        <r>
          <rPr>
            <b/>
            <sz val="10"/>
            <color indexed="81"/>
            <rFont val="Arial Narrow"/>
            <family val="2"/>
          </rPr>
          <t xml:space="preserve"> fortlaufende Nummer</t>
        </r>
        <r>
          <rPr>
            <sz val="10"/>
            <color indexed="81"/>
            <rFont val="Arial Narrow"/>
            <family val="2"/>
          </rPr>
          <t xml:space="preserve"> eingeben
und auf den Belegen dazu als Idee oben rechts die gleiche Nr. eintragen, das erleichtert die Prüfung
Beispiele
1, 2, 3, oder
001, 002, 003 oder
101, 102, 103 usw.</t>
        </r>
      </text>
    </comment>
    <comment ref="D12" authorId="1" shapeId="0">
      <text>
        <r>
          <rPr>
            <sz val="10"/>
            <color indexed="81"/>
            <rFont val="Arial Narrow"/>
            <family val="2"/>
          </rPr>
          <t>Bitte hier die</t>
        </r>
        <r>
          <rPr>
            <b/>
            <sz val="10"/>
            <color indexed="81"/>
            <rFont val="Arial Narrow"/>
            <family val="2"/>
          </rPr>
          <t xml:space="preserve"> Nummer</t>
        </r>
        <r>
          <rPr>
            <sz val="10"/>
            <color indexed="81"/>
            <rFont val="Arial Narrow"/>
            <family val="2"/>
          </rPr>
          <t xml:space="preserve"> eingeben welche auf der </t>
        </r>
        <r>
          <rPr>
            <b/>
            <sz val="10"/>
            <color indexed="81"/>
            <rFont val="Arial Narrow"/>
            <family val="2"/>
          </rPr>
          <t>Rechnung</t>
        </r>
        <r>
          <rPr>
            <sz val="10"/>
            <color indexed="81"/>
            <rFont val="Arial Narrow"/>
            <family val="2"/>
          </rPr>
          <t xml:space="preserve"> steht 
(= Angabe der Firma; nicht die Buchungsnummer aus der Buchhaltung)</t>
        </r>
      </text>
    </comment>
    <comment ref="E12" authorId="1" shapeId="0">
      <text>
        <r>
          <rPr>
            <sz val="10"/>
            <color indexed="81"/>
            <rFont val="Arial Narrow"/>
            <family val="2"/>
          </rPr>
          <t>Bitte hier das</t>
        </r>
        <r>
          <rPr>
            <b/>
            <sz val="10"/>
            <color indexed="81"/>
            <rFont val="Arial Narrow"/>
            <family val="2"/>
          </rPr>
          <t xml:space="preserve"> Rechnungsdatum</t>
        </r>
        <r>
          <rPr>
            <sz val="10"/>
            <color indexed="81"/>
            <rFont val="Arial Narrow"/>
            <family val="2"/>
          </rPr>
          <t xml:space="preserve"> eingeben 
(also NICHT ein Buchungs- oder Auftrags-Datum)
</t>
        </r>
        <r>
          <rPr>
            <b/>
            <sz val="10"/>
            <color indexed="10"/>
            <rFont val="Arial Narrow"/>
            <family val="2"/>
          </rPr>
          <t>Achtung</t>
        </r>
        <r>
          <rPr>
            <sz val="10"/>
            <color indexed="81"/>
            <rFont val="Arial Narrow"/>
            <family val="2"/>
          </rPr>
          <t xml:space="preserve">, prüfen:
bei Bauarbeiten darf das Datum NICHT vor dem Datum der FinV sein ! Sonst wird das Datum rot angezeigt. </t>
        </r>
      </text>
    </comment>
    <comment ref="I30" authorId="1" shapeId="0">
      <text>
        <r>
          <rPr>
            <sz val="12"/>
            <color indexed="81"/>
            <rFont val="Arial"/>
            <family val="2"/>
          </rPr>
          <t>braucht 2 Unterschriften</t>
        </r>
      </text>
    </comment>
  </commentList>
</comments>
</file>

<file path=xl/sharedStrings.xml><?xml version="1.0" encoding="utf-8"?>
<sst xmlns="http://schemas.openxmlformats.org/spreadsheetml/2006/main" count="294" uniqueCount="120">
  <si>
    <t>Effektive Kosten</t>
  </si>
  <si>
    <t>III.   Übrige nicht MWST-pflichtige Kosten</t>
  </si>
  <si>
    <t>IV.  Pflanzenlieferung</t>
  </si>
  <si>
    <t>Einnahmen (Erlöse)</t>
  </si>
  <si>
    <t>effektiv</t>
  </si>
  <si>
    <t>Gesamttotal</t>
  </si>
  <si>
    <t>Zwischensumme (I. bis VI.)</t>
  </si>
  <si>
    <t>anrechenbare Kosten</t>
  </si>
  <si>
    <t>nicht anrechenbare Kosten</t>
  </si>
  <si>
    <t>I.    Eigenleistung total</t>
  </si>
  <si>
    <t>II.   Landerwerb total</t>
  </si>
  <si>
    <t>Kostenstand (Datum)</t>
  </si>
  <si>
    <t>Agglomerationsprogramm</t>
  </si>
  <si>
    <t>Bern</t>
  </si>
  <si>
    <t>Burgdorf</t>
  </si>
  <si>
    <t>Interlaken</t>
  </si>
  <si>
    <t>Langenthal</t>
  </si>
  <si>
    <t>Thun</t>
  </si>
  <si>
    <t>Buchungstext
(nachvollziehbare Beschreibung der Leistung)</t>
  </si>
  <si>
    <t>Internet TBA:</t>
  </si>
  <si>
    <t>https://www.bve.be.ch/bve/de/index/direktion/organisation/tba/downloads_publikationen/leistungsvereinbarungagglomerationsprogramme.html</t>
  </si>
  <si>
    <t>xyz Bezeichnung Buchungstext Arbeiten bla</t>
  </si>
  <si>
    <t>Firma xyz /ttrrr</t>
  </si>
  <si>
    <t>MWST
%</t>
  </si>
  <si>
    <t>MWST
CHF</t>
  </si>
  <si>
    <r>
      <t xml:space="preserve">Netto 
</t>
    </r>
    <r>
      <rPr>
        <sz val="8"/>
        <rFont val="Arial"/>
        <family val="2"/>
      </rPr>
      <t>inkl. Teuerung, 
exkl. MWST
CHF</t>
    </r>
  </si>
  <si>
    <r>
      <rPr>
        <sz val="10"/>
        <rFont val="Arial"/>
        <family val="2"/>
      </rPr>
      <t xml:space="preserve">Total </t>
    </r>
    <r>
      <rPr>
        <sz val="7"/>
        <rFont val="Arial"/>
        <family val="2"/>
      </rPr>
      <t xml:space="preserve">
</t>
    </r>
    <r>
      <rPr>
        <sz val="8"/>
        <rFont val="Arial"/>
        <family val="2"/>
      </rPr>
      <t>inkl. Teuerung, 
inkl. MWST
CHF</t>
    </r>
  </si>
  <si>
    <r>
      <t xml:space="preserve">Total 
</t>
    </r>
    <r>
      <rPr>
        <sz val="8"/>
        <rFont val="Arial"/>
        <family val="2"/>
      </rPr>
      <t>inkl. Teuerung, 
inkl. MWST
CHF</t>
    </r>
  </si>
  <si>
    <t>Auftragnehmer /
Lieferant</t>
  </si>
  <si>
    <t xml:space="preserve">Gesamt-
kosten </t>
  </si>
  <si>
    <t>Eintrag Muster Beispiel exemple</t>
  </si>
  <si>
    <r>
      <t xml:space="preserve">V.   Bau- und Nebenarbeiten Rechnungsperiode ab 1. Januar 2011 bis 31. Dezember </t>
    </r>
    <r>
      <rPr>
        <b/>
        <sz val="10"/>
        <color rgb="FFFF0000"/>
        <rFont val="Arial"/>
        <family val="2"/>
      </rPr>
      <t>2017</t>
    </r>
  </si>
  <si>
    <r>
      <t>V.   Bau- und Nebenarbeiten Rechnungsperiode ab 1. Januar</t>
    </r>
    <r>
      <rPr>
        <b/>
        <sz val="10"/>
        <color rgb="FFFF0000"/>
        <rFont val="Arial"/>
        <family val="2"/>
      </rPr>
      <t xml:space="preserve"> 2018</t>
    </r>
  </si>
  <si>
    <r>
      <t xml:space="preserve">VI.  Honorare (Projektierung+Bauleitung) Rechnungsperiode bis 31. Dezember </t>
    </r>
    <r>
      <rPr>
        <b/>
        <sz val="10"/>
        <color rgb="FFFF0000"/>
        <rFont val="Arial"/>
        <family val="2"/>
      </rPr>
      <t>2010</t>
    </r>
  </si>
  <si>
    <r>
      <t xml:space="preserve">VI.  Honorare (Projektierung+Bauleitung) Rechnungsperiode ab 1. Januar 2011 bis 31. Dezember </t>
    </r>
    <r>
      <rPr>
        <b/>
        <sz val="10"/>
        <color rgb="FFFF0000"/>
        <rFont val="Arial"/>
        <family val="2"/>
      </rPr>
      <t>2017</t>
    </r>
  </si>
  <si>
    <r>
      <t xml:space="preserve">VI.  Honorare (Projektierung+Bauleitung) Rechnungsperiode ab 1. Januar </t>
    </r>
    <r>
      <rPr>
        <b/>
        <sz val="10"/>
        <color rgb="FFFF0000"/>
        <rFont val="Arial"/>
        <family val="2"/>
      </rPr>
      <t>2018</t>
    </r>
  </si>
  <si>
    <t>Ostermundigen</t>
  </si>
  <si>
    <t>alkflöasdkfjlöaskjf</t>
  </si>
  <si>
    <t>Ort</t>
  </si>
  <si>
    <t>Stempel</t>
  </si>
  <si>
    <t>Unterschrift</t>
  </si>
  <si>
    <t>alkfjaslökfja A</t>
  </si>
  <si>
    <t>alkfjaslökfja B</t>
  </si>
  <si>
    <t>Vorname / Name</t>
  </si>
  <si>
    <t>Unternehmung entreprise exemple</t>
  </si>
  <si>
    <t>(zusätzliche Zeilen oberhalb einblenden bzw. einfügen / Formeln prüfen)</t>
  </si>
  <si>
    <t>Eingabe</t>
  </si>
  <si>
    <r>
      <t xml:space="preserve">muss </t>
    </r>
    <r>
      <rPr>
        <b/>
        <sz val="10"/>
        <color rgb="FF00B050"/>
        <rFont val="Arial"/>
        <family val="2"/>
      </rPr>
      <t>NULL</t>
    </r>
    <r>
      <rPr>
        <sz val="10"/>
        <rFont val="Arial"/>
        <family val="2"/>
      </rPr>
      <t xml:space="preserve"> geben:</t>
    </r>
  </si>
  <si>
    <t>Beispiel Vorname Name</t>
  </si>
  <si>
    <t>Beispiel Vorname Name B</t>
  </si>
  <si>
    <r>
      <t xml:space="preserve">         </t>
    </r>
    <r>
      <rPr>
        <b/>
        <sz val="10"/>
        <color rgb="FFFF0000"/>
        <rFont val="Arial"/>
        <family val="2"/>
      </rPr>
      <t>kommunale</t>
    </r>
    <r>
      <rPr>
        <b/>
        <sz val="10"/>
        <rFont val="Arial"/>
        <family val="2"/>
      </rPr>
      <t xml:space="preserve"> Behörde:</t>
    </r>
  </si>
  <si>
    <t>Generation</t>
  </si>
  <si>
    <t>Gemeinde(n)</t>
  </si>
  <si>
    <t>TBA-OIK</t>
  </si>
  <si>
    <t>---</t>
  </si>
  <si>
    <t>Massnahmenbezeichnung gem. FinV</t>
  </si>
  <si>
    <r>
      <t xml:space="preserve">Schliessen von Netzlücken Teil 2 (Bern: </t>
    </r>
    <r>
      <rPr>
        <b/>
        <sz val="10"/>
        <rFont val="Arial"/>
        <family val="2"/>
      </rPr>
      <t>Velokorridor</t>
    </r>
    <r>
      <rPr>
        <sz val="10"/>
        <rFont val="Arial"/>
        <family val="2"/>
      </rPr>
      <t xml:space="preserve"> Bern - Köniz, </t>
    </r>
    <r>
      <rPr>
        <b/>
        <sz val="10"/>
        <rFont val="Arial"/>
        <family val="2"/>
      </rPr>
      <t>Weissensteinstrass</t>
    </r>
    <r>
      <rPr>
        <sz val="10"/>
        <rFont val="Arial"/>
        <family val="2"/>
      </rPr>
      <t>e bis Gemeindegrenze: Sofortmassnahmen Veloverträglichkeit, 1. Etappe Bern: Velokorridopr Bern-Köniz)</t>
    </r>
  </si>
  <si>
    <t>Auswahl_OIK</t>
  </si>
  <si>
    <t>Agglo</t>
  </si>
  <si>
    <t>I</t>
  </si>
  <si>
    <t>II</t>
  </si>
  <si>
    <t>III</t>
  </si>
  <si>
    <t>IV</t>
  </si>
  <si>
    <t>Nr. Finanzierungsvereinbarung (FinV) / ARE-Code</t>
  </si>
  <si>
    <t>Schlussabrechnung A-Massnahmen Agglomerationsprogramme / Vorlage Kanton</t>
  </si>
  <si>
    <t>Rechnungs-
Datum</t>
  </si>
  <si>
    <r>
      <rPr>
        <b/>
        <sz val="10"/>
        <color rgb="FFFF0000"/>
        <rFont val="Arial"/>
        <family val="2"/>
      </rPr>
      <t>OIK</t>
    </r>
    <r>
      <rPr>
        <b/>
        <sz val="10"/>
        <rFont val="Arial"/>
        <family val="2"/>
      </rPr>
      <t>:</t>
    </r>
  </si>
  <si>
    <t>Wir bestätigen die Richtigkeit aller Ausgaben und Einnahmen:</t>
  </si>
  <si>
    <t>Kostenzusammenstellung der einzelnen Positionen für Schlussabrechnung Kanton/Bund</t>
  </si>
  <si>
    <t>Kontrollen:</t>
  </si>
  <si>
    <t>Dropdown</t>
  </si>
  <si>
    <r>
      <t xml:space="preserve">alkfjlöasdkjf
</t>
    </r>
    <r>
      <rPr>
        <b/>
        <sz val="10"/>
        <rFont val="Arial"/>
        <family val="2"/>
      </rPr>
      <t>Stempel MUSTER Gemeine xyz</t>
    </r>
    <r>
      <rPr>
        <sz val="10"/>
        <rFont val="Arial"/>
        <family val="2"/>
      </rPr>
      <t xml:space="preserve">
aöfljaslödkfj</t>
    </r>
  </si>
  <si>
    <r>
      <rPr>
        <b/>
        <sz val="10"/>
        <color rgb="FFFF0000"/>
        <rFont val="Arial"/>
        <family val="2"/>
      </rPr>
      <t>kantonale</t>
    </r>
    <r>
      <rPr>
        <b/>
        <sz val="10"/>
        <rFont val="Arial"/>
        <family val="2"/>
      </rPr>
      <t xml:space="preserve"> Behörde (DLZ):</t>
    </r>
  </si>
  <si>
    <t>Beispiel-Gemeinden bla bla bla</t>
  </si>
  <si>
    <r>
      <t>V.   Bau- und Nebenarbeiten Rechnungsperiode ab 1. Januar 2011 bis 31. Dezember 20</t>
    </r>
    <r>
      <rPr>
        <b/>
        <sz val="10"/>
        <rFont val="Arial"/>
        <family val="2"/>
      </rPr>
      <t>17</t>
    </r>
  </si>
  <si>
    <r>
      <t>V.   Bau- und Nebenarbeiten Rechnungsperiode ab 1. Januar 20</t>
    </r>
    <r>
      <rPr>
        <b/>
        <sz val="10"/>
        <rFont val="Arial"/>
        <family val="2"/>
      </rPr>
      <t>18</t>
    </r>
  </si>
  <si>
    <r>
      <t>VI.  Honorare (Projektierung+Bauleitung) Rechnungsperiode bis 31. Dezember 20</t>
    </r>
    <r>
      <rPr>
        <b/>
        <sz val="10"/>
        <rFont val="Arial"/>
        <family val="2"/>
      </rPr>
      <t>10</t>
    </r>
  </si>
  <si>
    <r>
      <t>VI.  Honorare (Projektierung+Bauleitung) Rechnungsperiode ab 1. Januar 2011 bis 31. Dezember 20</t>
    </r>
    <r>
      <rPr>
        <b/>
        <sz val="10"/>
        <rFont val="Arial"/>
        <family val="2"/>
      </rPr>
      <t>17</t>
    </r>
  </si>
  <si>
    <r>
      <t>VI.  Honorare (Projektierung+Bauleitung) Rechnungsperiode ab 1. Januar 20</t>
    </r>
    <r>
      <rPr>
        <b/>
        <sz val="10"/>
        <rFont val="Arial"/>
        <family val="2"/>
      </rPr>
      <t>18</t>
    </r>
  </si>
  <si>
    <t xml:space="preserve">Stephan Breuer
Tiefbauamt des Kantons Bern
Leiter Dienstleistungszentrum
Stv. Amtsvorsteher  </t>
  </si>
  <si>
    <t>fortl.
Nr.</t>
  </si>
  <si>
    <t>Rechnungs-Nr.</t>
  </si>
  <si>
    <t>Internet ASTRA:</t>
  </si>
  <si>
    <t>https://www.astra.admin.ch/astra/de/home/fachleute/dokumente-nationalstrassen/naf-agglomerationsverkehr/schlussabrechnung----bericht.html</t>
  </si>
  <si>
    <t>ein paar Zeilen sind ausgeblendet</t>
  </si>
  <si>
    <t>Biel/Bienne-Lyss</t>
  </si>
  <si>
    <t>Generationen</t>
  </si>
  <si>
    <t>2.</t>
  </si>
  <si>
    <t>13540123 / 0351.2.065</t>
  </si>
  <si>
    <t>Datum der FinV</t>
  </si>
  <si>
    <t xml:space="preserve">Datum     </t>
  </si>
  <si>
    <r>
      <t xml:space="preserve">VI.  Honorare (Projektierung+Bauleitung) Rechnungsperiode ab 1. Januar </t>
    </r>
    <r>
      <rPr>
        <b/>
        <sz val="10"/>
        <color rgb="FFFF0000"/>
        <rFont val="Arial"/>
        <family val="2"/>
      </rPr>
      <t>2024</t>
    </r>
  </si>
  <si>
    <t>1. Gen.</t>
  </si>
  <si>
    <t>2. Gen.</t>
  </si>
  <si>
    <t>3. Gen.</t>
  </si>
  <si>
    <t>4. Gen.</t>
  </si>
  <si>
    <r>
      <t xml:space="preserve">VI.  Honorare (Projektierung+Bauleitung) Rechnungsperiode ab 1. Januar 2018 bis 31. Dezember </t>
    </r>
    <r>
      <rPr>
        <b/>
        <sz val="10"/>
        <color rgb="FFFF0000"/>
        <rFont val="Arial"/>
        <family val="2"/>
      </rPr>
      <t>2023</t>
    </r>
  </si>
  <si>
    <r>
      <t xml:space="preserve">V.   Bau- und Nebenarbeiten Rechnungsperiode ab 1. Januar 2018 bis 31. Dezember </t>
    </r>
    <r>
      <rPr>
        <b/>
        <sz val="10"/>
        <color rgb="FFFF0000"/>
        <rFont val="Arial"/>
        <family val="2"/>
      </rPr>
      <t>2023</t>
    </r>
  </si>
  <si>
    <r>
      <t xml:space="preserve">V.   Bau- und Nebenarbeiten Rechnungsperiode ab 1. Januar </t>
    </r>
    <r>
      <rPr>
        <b/>
        <sz val="10"/>
        <color rgb="FFFF0000"/>
        <rFont val="Arial"/>
        <family val="2"/>
      </rPr>
      <t>2024</t>
    </r>
  </si>
  <si>
    <t>Datum</t>
  </si>
  <si>
    <r>
      <t xml:space="preserve">III.  Pflanzenlieferung Rechnungsperiode ab 1. Januar 2011 bis 31. Dezember </t>
    </r>
    <r>
      <rPr>
        <b/>
        <sz val="10"/>
        <color rgb="FFFF0000"/>
        <rFont val="Arial"/>
        <family val="2"/>
      </rPr>
      <t>2023</t>
    </r>
  </si>
  <si>
    <r>
      <t xml:space="preserve">III.  Pflanzenlieferung Rechnungsperiode ab 1. Januar </t>
    </r>
    <r>
      <rPr>
        <b/>
        <sz val="10"/>
        <color rgb="FFFF0000"/>
        <rFont val="Arial"/>
        <family val="2"/>
      </rPr>
      <t>2024</t>
    </r>
  </si>
  <si>
    <t>IV.   Technische Arbeiten (Honorare Projektierung + Bauleitung) mit anderen MWST-Sätzen</t>
  </si>
  <si>
    <t>IV.   Bauarbeiten mit anderen MWST-Sätzen</t>
  </si>
  <si>
    <t>IV.  Technische Arbeiten mit anderen MWST-Sätze</t>
  </si>
  <si>
    <t>IV.  Bauarbeiten mit anderen MWST-Sätze</t>
  </si>
  <si>
    <t>Kostenzusammenstellung der einzelnen Positionen für Teilauszahlungen und Schlussabrechnung Kanton/Bund</t>
  </si>
  <si>
    <t>I.    Eigenleistung - Technische Arbeiten (Honorare Projektierung+Bauleitung)</t>
  </si>
  <si>
    <t>I.    Eigenleistung - Bau- und Nebenarbeiten</t>
  </si>
  <si>
    <t>I.    Eigenleistung - Administrative Arbeiten (nicht anrechenbar)</t>
  </si>
  <si>
    <t>(zusätzliche Zeilen oberhalb einfügen / ungenutzte Zeilen ausblenden / Formeln prüfen)</t>
  </si>
  <si>
    <t>III.  Pflanzenlieferung Rechnungsperiode ab. 01.01.2011 bis 31.12.2023</t>
  </si>
  <si>
    <t>III.  Pflanzenlieferung Rechnungsperiode ab 01.01.2024</t>
  </si>
  <si>
    <t>V.   Bau- und Nebenarbeiten Rechnungsperiode ab 01.01.2011 bis 31.12.2017</t>
  </si>
  <si>
    <t>V.   Bau- und Nebenarbeiten Rechnungsperiode ab 01.01.2018 bis 31.12.2023</t>
  </si>
  <si>
    <t>V.   Bau- und Nebenarbeiten Rechnungsperiode ab 01.01.2024</t>
  </si>
  <si>
    <t>VI.  Honorare (Projektierung+Bauleitung) Rechnungsperiode bis 31.12.2010</t>
  </si>
  <si>
    <t>VI.  Honorare (Projektierung+Bauleitung) Rechnungsperiode ab 01.01.2024</t>
  </si>
  <si>
    <t>VI.  Honorare (Projektierung+Bauleitung) Rechnungsperiode ab 01.01.2011 bis 31.12.2017</t>
  </si>
  <si>
    <t>VI.  Honorare (Projektierung+Bauleitung) Rechnungsperiode ab 01.01.2018 bis 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</si>
</sst>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4" formatCode="0.0%"/>
    <numFmt numFmtId="165" formatCode="0&quot;. Generation&quot;"/>
    <numFmt numFmtId="166" formatCode="_ * #,##0.00_ ;_ * \-#,##0.00_ ;_ * \-??_ ;_ @_ "/>
    <numFmt numFmtId="167" formatCode="_(* #,##0.00_);_(* \(#,##0.00\);_(* &quot;-&quot;??_);_(@_)"/>
  </numFmts>
  <fonts count="55">
    <font>
      <sz val="10"/>
      <name val="Arial"/>
    </font>
    <font>
      <sz val="11"/>
      <color theme="1"/>
      <name val="Arial"/>
      <family val="2"/>
    </font>
    <font>
      <sz val="11"/>
      <color theme="1"/>
      <name val="Arial"/>
      <family val="2"/>
    </font>
    <font>
      <sz val="11"/>
      <color theme="1"/>
      <name val="Arial"/>
      <family val="2"/>
    </font>
    <font>
      <sz val="10"/>
      <name val="Arial"/>
      <family val="2"/>
    </font>
    <font>
      <sz val="10"/>
      <name val="Arial"/>
      <family val="2"/>
    </font>
    <font>
      <b/>
      <sz val="10"/>
      <name val="Arial"/>
      <family val="2"/>
    </font>
    <font>
      <sz val="7"/>
      <name val="Arial"/>
      <family val="2"/>
    </font>
    <font>
      <sz val="8"/>
      <name val="Arial"/>
      <family val="2"/>
    </font>
    <font>
      <sz val="9"/>
      <name val="Arial"/>
      <family val="2"/>
    </font>
    <font>
      <b/>
      <sz val="14"/>
      <color theme="3"/>
      <name val="Arial"/>
      <family val="2"/>
    </font>
    <font>
      <u/>
      <sz val="10"/>
      <color theme="10"/>
      <name val="Arial"/>
      <family val="2"/>
    </font>
    <font>
      <sz val="10"/>
      <color rgb="FFFF0000"/>
      <name val="Arial"/>
      <family val="2"/>
    </font>
    <font>
      <b/>
      <sz val="10"/>
      <color rgb="FFFF0000"/>
      <name val="Arial"/>
      <family val="2"/>
    </font>
    <font>
      <sz val="12"/>
      <color indexed="81"/>
      <name val="Arial"/>
      <family val="2"/>
    </font>
    <font>
      <b/>
      <sz val="10"/>
      <color rgb="FF00B050"/>
      <name val="Arial"/>
      <family val="2"/>
    </font>
    <font>
      <i/>
      <sz val="8"/>
      <color rgb="FFFF0000"/>
      <name val="Arial"/>
      <family val="2"/>
    </font>
    <font>
      <b/>
      <sz val="11"/>
      <color theme="1"/>
      <name val="Arial"/>
      <family val="2"/>
    </font>
    <font>
      <sz val="10"/>
      <name val="Arial Narrow"/>
      <family val="2"/>
    </font>
    <font>
      <sz val="9"/>
      <color indexed="81"/>
      <name val="Tahoma"/>
      <family val="2"/>
    </font>
    <font>
      <b/>
      <sz val="10"/>
      <color indexed="81"/>
      <name val="Arial Narrow"/>
      <family val="2"/>
    </font>
    <font>
      <sz val="10"/>
      <color indexed="81"/>
      <name val="Arial Narrow"/>
      <family val="2"/>
    </font>
    <font>
      <sz val="10"/>
      <name val="Calibri"/>
      <family val="2"/>
      <scheme val="minor"/>
    </font>
    <font>
      <sz val="11"/>
      <color indexed="8"/>
      <name val="Calibri"/>
      <family val="2"/>
    </font>
    <font>
      <sz val="11"/>
      <color indexed="9"/>
      <name val="Calibri"/>
      <family val="2"/>
    </font>
    <font>
      <sz val="10"/>
      <color indexed="9"/>
      <name val="Arial"/>
      <family val="2"/>
      <charset val="1"/>
    </font>
    <font>
      <sz val="10"/>
      <color indexed="10"/>
      <name val="Arial"/>
      <family val="2"/>
      <charset val="1"/>
    </font>
    <font>
      <b/>
      <sz val="10"/>
      <color indexed="52"/>
      <name val="Arial"/>
      <family val="2"/>
      <charset val="1"/>
    </font>
    <font>
      <sz val="10"/>
      <color indexed="52"/>
      <name val="Arial"/>
      <family val="2"/>
      <charset val="1"/>
    </font>
    <font>
      <sz val="10"/>
      <name val="Mangal"/>
      <family val="2"/>
    </font>
    <font>
      <sz val="10"/>
      <color theme="1"/>
      <name val="Arial"/>
      <family val="2"/>
    </font>
    <font>
      <sz val="10"/>
      <color indexed="8"/>
      <name val="Arial"/>
      <family val="2"/>
    </font>
    <font>
      <sz val="10"/>
      <color indexed="62"/>
      <name val="Arial"/>
      <family val="2"/>
      <charset val="1"/>
    </font>
    <font>
      <sz val="10"/>
      <color indexed="20"/>
      <name val="Arial"/>
      <family val="2"/>
      <charset val="1"/>
    </font>
    <font>
      <sz val="11"/>
      <name val="Arial"/>
      <family val="2"/>
    </font>
    <font>
      <sz val="11"/>
      <color indexed="8"/>
      <name val="Arial"/>
      <family val="2"/>
    </font>
    <font>
      <b/>
      <sz val="10"/>
      <color indexed="8"/>
      <name val="Arial"/>
      <family val="2"/>
    </font>
    <font>
      <b/>
      <sz val="10"/>
      <color indexed="39"/>
      <name val="Arial"/>
      <family val="2"/>
    </font>
    <font>
      <b/>
      <sz val="12"/>
      <color indexed="8"/>
      <name val="Arial"/>
      <family val="2"/>
    </font>
    <font>
      <sz val="10"/>
      <color indexed="39"/>
      <name val="Arial"/>
      <family val="2"/>
    </font>
    <font>
      <sz val="10"/>
      <color indexed="8"/>
      <name val="Arial"/>
      <family val="2"/>
      <charset val="1"/>
    </font>
    <font>
      <sz val="19"/>
      <color indexed="48"/>
      <name val="Arial"/>
      <family val="2"/>
    </font>
    <font>
      <sz val="10"/>
      <color indexed="10"/>
      <name val="Arial"/>
      <family val="2"/>
    </font>
    <font>
      <b/>
      <sz val="10"/>
      <color indexed="63"/>
      <name val="Arial"/>
      <family val="2"/>
      <charset val="1"/>
    </font>
    <font>
      <sz val="10"/>
      <name val="Arial"/>
      <family val="2"/>
      <charset val="1"/>
    </font>
    <font>
      <sz val="10"/>
      <name val="MS Sans Serif"/>
      <family val="2"/>
    </font>
    <font>
      <b/>
      <sz val="18"/>
      <color indexed="56"/>
      <name val="Cambria"/>
      <family val="2"/>
      <charset val="1"/>
    </font>
    <font>
      <b/>
      <sz val="15"/>
      <color indexed="56"/>
      <name val="Arial"/>
      <family val="2"/>
      <charset val="1"/>
    </font>
    <font>
      <b/>
      <sz val="13"/>
      <color indexed="56"/>
      <name val="Arial"/>
      <family val="2"/>
      <charset val="1"/>
    </font>
    <font>
      <b/>
      <sz val="11"/>
      <color indexed="56"/>
      <name val="Arial"/>
      <family val="2"/>
      <charset val="1"/>
    </font>
    <font>
      <b/>
      <sz val="10"/>
      <color indexed="8"/>
      <name val="Arial"/>
      <family val="2"/>
      <charset val="1"/>
    </font>
    <font>
      <b/>
      <sz val="10"/>
      <color indexed="9"/>
      <name val="Arial"/>
      <family val="2"/>
      <charset val="1"/>
    </font>
    <font>
      <b/>
      <sz val="20"/>
      <color rgb="FFFF0000"/>
      <name val="Arial"/>
      <family val="2"/>
    </font>
    <font>
      <b/>
      <sz val="10"/>
      <color indexed="10"/>
      <name val="Arial Narrow"/>
      <family val="2"/>
    </font>
    <font>
      <sz val="9"/>
      <color indexed="81"/>
      <name val="Segoe UI"/>
      <family val="2"/>
    </font>
  </fonts>
  <fills count="54">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bgColor indexed="56"/>
      </patternFill>
    </fill>
    <fill>
      <patternFill patternType="solid">
        <fgColor indexed="10"/>
        <bgColor indexed="60"/>
      </patternFill>
    </fill>
    <fill>
      <patternFill patternType="mediumGray">
        <fgColor indexed="17"/>
        <bgColor indexed="57"/>
      </patternFill>
    </fill>
    <fill>
      <patternFill patternType="solid">
        <fgColor indexed="20"/>
        <bgColor indexed="25"/>
      </patternFill>
    </fill>
    <fill>
      <patternFill patternType="solid">
        <fgColor indexed="49"/>
        <bgColor indexed="35"/>
      </patternFill>
    </fill>
    <fill>
      <patternFill patternType="solid">
        <fgColor indexed="53"/>
        <bgColor indexed="52"/>
      </patternFill>
    </fill>
    <fill>
      <patternFill patternType="solid">
        <fgColor indexed="22"/>
        <bgColor indexed="24"/>
      </patternFill>
    </fill>
    <fill>
      <patternFill patternType="solid">
        <fgColor indexed="26"/>
        <bgColor indexed="32"/>
      </patternFill>
    </fill>
    <fill>
      <patternFill patternType="solid">
        <fgColor indexed="47"/>
        <bgColor indexed="33"/>
      </patternFill>
    </fill>
    <fill>
      <patternFill patternType="solid">
        <fgColor indexed="45"/>
        <bgColor indexed="61"/>
      </patternFill>
    </fill>
    <fill>
      <patternFill patternType="solid">
        <fgColor indexed="43"/>
      </patternFill>
    </fill>
    <fill>
      <patternFill patternType="solid">
        <fgColor indexed="43"/>
        <bgColor indexed="64"/>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27"/>
        <bgColor indexed="41"/>
      </patternFill>
    </fill>
    <fill>
      <patternFill patternType="solid">
        <fgColor indexed="15"/>
      </patternFill>
    </fill>
    <fill>
      <patternFill patternType="solid">
        <fgColor indexed="55"/>
        <bgColor indexed="23"/>
      </patternFill>
    </fill>
    <fill>
      <patternFill patternType="solid">
        <fgColor theme="2" tint="-0.249977111117893"/>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5050"/>
        <bgColor indexed="64"/>
      </patternFill>
    </fill>
  </fills>
  <borders count="64">
    <border>
      <left/>
      <right/>
      <top/>
      <bottom/>
      <diagonal/>
    </border>
    <border>
      <left style="hair">
        <color indexed="64"/>
      </left>
      <right style="hair">
        <color indexed="64"/>
      </right>
      <top style="hair">
        <color indexed="64"/>
      </top>
      <bottom style="hair">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48"/>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0"/>
      </top>
      <bottom style="thin">
        <color theme="0"/>
      </bottom>
      <diagonal/>
    </border>
    <border>
      <left style="medium">
        <color indexed="64"/>
      </left>
      <right/>
      <top style="thin">
        <color theme="0"/>
      </top>
      <bottom style="thin">
        <color theme="0"/>
      </bottom>
      <diagonal/>
    </border>
    <border>
      <left/>
      <right style="medium">
        <color indexed="64"/>
      </right>
      <top style="thin">
        <color theme="0"/>
      </top>
      <bottom style="thin">
        <color theme="0"/>
      </bottom>
      <diagonal/>
    </border>
    <border>
      <left style="thin">
        <color theme="0"/>
      </left>
      <right style="thin">
        <color theme="0"/>
      </right>
      <top style="thin">
        <color theme="0"/>
      </top>
      <bottom style="thin">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top style="medium">
        <color theme="0"/>
      </top>
      <bottom style="medium">
        <color indexed="64"/>
      </bottom>
      <diagonal/>
    </border>
    <border>
      <left/>
      <right/>
      <top style="medium">
        <color theme="0"/>
      </top>
      <bottom style="medium">
        <color indexed="64"/>
      </bottom>
      <diagonal/>
    </border>
    <border>
      <left/>
      <right style="medium">
        <color theme="0"/>
      </right>
      <top style="medium">
        <color theme="0"/>
      </top>
      <bottom style="medium">
        <color indexed="64"/>
      </bottom>
      <diagonal/>
    </border>
    <border>
      <left style="thin">
        <color indexed="64"/>
      </left>
      <right/>
      <top style="thin">
        <color theme="0" tint="-0.14996795556505021"/>
      </top>
      <bottom style="thin">
        <color theme="0" tint="-0.14996795556505021"/>
      </bottom>
      <diagonal/>
    </border>
    <border>
      <left style="medium">
        <color indexed="64"/>
      </left>
      <right style="thin">
        <color indexed="64"/>
      </right>
      <top style="thin">
        <color theme="0" tint="-0.14996795556505021"/>
      </top>
      <bottom style="thin">
        <color theme="0" tint="-0.14996795556505021"/>
      </bottom>
      <diagonal/>
    </border>
    <border>
      <left/>
      <right/>
      <top style="thin">
        <color theme="0"/>
      </top>
      <bottom style="medium">
        <color indexed="64"/>
      </bottom>
      <diagonal/>
    </border>
    <border>
      <left style="thin">
        <color theme="0"/>
      </left>
      <right style="thin">
        <color theme="0"/>
      </right>
      <top style="thin">
        <color theme="0"/>
      </top>
      <bottom/>
      <diagonal/>
    </border>
    <border>
      <left/>
      <right/>
      <top/>
      <bottom style="medium">
        <color auto="1"/>
      </bottom>
      <diagonal/>
    </border>
  </borders>
  <cellStyleXfs count="774">
    <xf numFmtId="0" fontId="0" fillId="0" borderId="0"/>
    <xf numFmtId="0" fontId="5" fillId="0" borderId="0"/>
    <xf numFmtId="0" fontId="11" fillId="0" borderId="0" applyNumberFormat="0" applyFill="0" applyBorder="0" applyAlignment="0" applyProtection="0"/>
    <xf numFmtId="0" fontId="3" fillId="0" borderId="0"/>
    <xf numFmtId="0" fontId="4" fillId="0" borderId="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2" borderId="0" applyNumberFormat="0" applyBorder="0" applyAlignment="0" applyProtection="0"/>
    <xf numFmtId="0" fontId="23" fillId="15" borderId="0" applyNumberFormat="0" applyBorder="0" applyAlignment="0" applyProtection="0"/>
    <xf numFmtId="0" fontId="23" fillId="18" borderId="0" applyNumberFormat="0" applyBorder="0" applyAlignment="0" applyProtection="0"/>
    <xf numFmtId="0" fontId="24" fillId="19"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25" fillId="28" borderId="0" applyNumberFormat="0" applyBorder="0" applyAlignment="0" applyProtection="0"/>
    <xf numFmtId="0" fontId="26" fillId="0" borderId="0" applyNumberFormat="0" applyFill="0" applyBorder="0" applyAlignment="0" applyProtection="0"/>
    <xf numFmtId="0" fontId="27" fillId="29" borderId="36" applyNumberFormat="0" applyAlignment="0" applyProtection="0"/>
    <xf numFmtId="0" fontId="27" fillId="29" borderId="36" applyNumberFormat="0" applyAlignment="0" applyProtection="0"/>
    <xf numFmtId="0" fontId="27" fillId="29" borderId="36" applyNumberFormat="0" applyAlignment="0" applyProtection="0"/>
    <xf numFmtId="0" fontId="27" fillId="29" borderId="36" applyNumberFormat="0" applyAlignment="0" applyProtection="0"/>
    <xf numFmtId="0" fontId="27" fillId="29" borderId="36" applyNumberFormat="0" applyAlignment="0" applyProtection="0"/>
    <xf numFmtId="0" fontId="27" fillId="29" borderId="36" applyNumberFormat="0" applyAlignment="0" applyProtection="0"/>
    <xf numFmtId="0" fontId="27" fillId="29" borderId="36" applyNumberFormat="0" applyAlignment="0" applyProtection="0"/>
    <xf numFmtId="0" fontId="27" fillId="29" borderId="36" applyNumberFormat="0" applyAlignment="0" applyProtection="0"/>
    <xf numFmtId="0" fontId="27" fillId="29" borderId="36" applyNumberFormat="0" applyAlignment="0" applyProtection="0"/>
    <xf numFmtId="0" fontId="27" fillId="29" borderId="36" applyNumberFormat="0" applyAlignment="0" applyProtection="0"/>
    <xf numFmtId="0" fontId="27" fillId="29" borderId="36" applyNumberFormat="0" applyAlignment="0" applyProtection="0"/>
    <xf numFmtId="0" fontId="27" fillId="29" borderId="36" applyNumberFormat="0" applyAlignment="0" applyProtection="0"/>
    <xf numFmtId="0" fontId="27" fillId="29" borderId="36" applyNumberFormat="0" applyAlignment="0" applyProtection="0"/>
    <xf numFmtId="0" fontId="27" fillId="29" borderId="36" applyNumberFormat="0" applyAlignment="0" applyProtection="0"/>
    <xf numFmtId="0" fontId="27" fillId="29" borderId="36" applyNumberFormat="0" applyAlignment="0" applyProtection="0"/>
    <xf numFmtId="0" fontId="27" fillId="29" borderId="36" applyNumberFormat="0" applyAlignment="0" applyProtection="0"/>
    <xf numFmtId="0" fontId="27" fillId="29" borderId="36" applyNumberFormat="0" applyAlignment="0" applyProtection="0"/>
    <xf numFmtId="0" fontId="27" fillId="29" borderId="36" applyNumberFormat="0" applyAlignment="0" applyProtection="0"/>
    <xf numFmtId="0" fontId="27" fillId="29" borderId="36" applyNumberFormat="0" applyAlignment="0" applyProtection="0"/>
    <xf numFmtId="0" fontId="27" fillId="29" borderId="36" applyNumberFormat="0" applyAlignment="0" applyProtection="0"/>
    <xf numFmtId="0" fontId="27" fillId="29" borderId="36" applyNumberFormat="0" applyAlignment="0" applyProtection="0"/>
    <xf numFmtId="0" fontId="27" fillId="29" borderId="36" applyNumberFormat="0" applyAlignment="0" applyProtection="0"/>
    <xf numFmtId="0" fontId="27" fillId="29" borderId="36" applyNumberFormat="0" applyAlignment="0" applyProtection="0"/>
    <xf numFmtId="0" fontId="28" fillId="0" borderId="37" applyNumberFormat="0" applyFill="0" applyAlignment="0" applyProtection="0"/>
    <xf numFmtId="0" fontId="29" fillId="30" borderId="38" applyNumberFormat="0" applyAlignment="0" applyProtection="0"/>
    <xf numFmtId="0" fontId="29" fillId="30" borderId="38" applyNumberFormat="0" applyAlignment="0" applyProtection="0"/>
    <xf numFmtId="0" fontId="29" fillId="30" borderId="38" applyNumberFormat="0" applyAlignment="0" applyProtection="0"/>
    <xf numFmtId="0" fontId="29" fillId="30" borderId="38" applyNumberFormat="0" applyAlignment="0" applyProtection="0"/>
    <xf numFmtId="0" fontId="29" fillId="30" borderId="38" applyNumberFormat="0" applyAlignment="0" applyProtection="0"/>
    <xf numFmtId="0" fontId="29" fillId="30" borderId="38" applyNumberFormat="0" applyAlignment="0" applyProtection="0"/>
    <xf numFmtId="0" fontId="29" fillId="30" borderId="38" applyNumberFormat="0" applyAlignment="0" applyProtection="0"/>
    <xf numFmtId="0" fontId="29" fillId="30" borderId="38" applyNumberFormat="0" applyAlignment="0" applyProtection="0"/>
    <xf numFmtId="0" fontId="29" fillId="30" borderId="38" applyNumberFormat="0" applyAlignment="0" applyProtection="0"/>
    <xf numFmtId="0" fontId="29" fillId="30" borderId="38" applyNumberFormat="0" applyAlignment="0" applyProtection="0"/>
    <xf numFmtId="0" fontId="29" fillId="30" borderId="38" applyNumberFormat="0" applyAlignment="0" applyProtection="0"/>
    <xf numFmtId="0" fontId="29" fillId="30" borderId="38" applyNumberFormat="0" applyAlignment="0" applyProtection="0"/>
    <xf numFmtId="0" fontId="29" fillId="30" borderId="38" applyNumberFormat="0" applyAlignment="0" applyProtection="0"/>
    <xf numFmtId="0" fontId="29" fillId="30" borderId="38" applyNumberFormat="0" applyAlignment="0" applyProtection="0"/>
    <xf numFmtId="0" fontId="29" fillId="30" borderId="38" applyNumberFormat="0" applyAlignment="0" applyProtection="0"/>
    <xf numFmtId="0" fontId="29" fillId="30" borderId="38" applyNumberFormat="0" applyAlignment="0" applyProtection="0"/>
    <xf numFmtId="0" fontId="29" fillId="30" borderId="38" applyNumberFormat="0" applyAlignment="0" applyProtection="0"/>
    <xf numFmtId="0" fontId="29" fillId="30" borderId="38" applyNumberFormat="0" applyAlignment="0" applyProtection="0"/>
    <xf numFmtId="0" fontId="29" fillId="30" borderId="38" applyNumberFormat="0" applyAlignment="0" applyProtection="0"/>
    <xf numFmtId="0" fontId="29" fillId="30" borderId="38" applyNumberFormat="0" applyAlignment="0" applyProtection="0"/>
    <xf numFmtId="0" fontId="29" fillId="30" borderId="38" applyNumberFormat="0" applyAlignment="0" applyProtection="0"/>
    <xf numFmtId="0" fontId="29" fillId="30" borderId="38" applyNumberFormat="0" applyAlignment="0" applyProtection="0"/>
    <xf numFmtId="0" fontId="29" fillId="30" borderId="38" applyNumberFormat="0" applyAlignment="0" applyProtection="0"/>
    <xf numFmtId="0" fontId="29" fillId="30" borderId="38" applyNumberFormat="0" applyAlignment="0" applyProtection="0"/>
    <xf numFmtId="166" fontId="29" fillId="0" borderId="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6" fontId="29" fillId="0" borderId="0" applyFill="0" applyBorder="0" applyAlignment="0" applyProtection="0"/>
    <xf numFmtId="166" fontId="29" fillId="0" borderId="0" applyFill="0" applyBorder="0" applyAlignment="0" applyProtection="0"/>
    <xf numFmtId="43" fontId="30" fillId="0" borderId="0" applyFont="0" applyFill="0" applyBorder="0" applyAlignment="0" applyProtection="0"/>
    <xf numFmtId="43" fontId="31" fillId="0" borderId="0" applyFont="0" applyFill="0" applyBorder="0" applyAlignment="0" applyProtection="0"/>
    <xf numFmtId="43" fontId="30"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32" fillId="31" borderId="36" applyNumberFormat="0" applyAlignment="0" applyProtection="0"/>
    <xf numFmtId="0" fontId="32" fillId="31" borderId="36" applyNumberFormat="0" applyAlignment="0" applyProtection="0"/>
    <xf numFmtId="0" fontId="32" fillId="31" borderId="36" applyNumberFormat="0" applyAlignment="0" applyProtection="0"/>
    <xf numFmtId="0" fontId="32" fillId="31" borderId="36" applyNumberFormat="0" applyAlignment="0" applyProtection="0"/>
    <xf numFmtId="0" fontId="32" fillId="31" borderId="36" applyNumberFormat="0" applyAlignment="0" applyProtection="0"/>
    <xf numFmtId="0" fontId="32" fillId="31" borderId="36" applyNumberFormat="0" applyAlignment="0" applyProtection="0"/>
    <xf numFmtId="0" fontId="32" fillId="31" borderId="36" applyNumberFormat="0" applyAlignment="0" applyProtection="0"/>
    <xf numFmtId="0" fontId="32" fillId="31" borderId="36" applyNumberFormat="0" applyAlignment="0" applyProtection="0"/>
    <xf numFmtId="0" fontId="32" fillId="31" borderId="36" applyNumberFormat="0" applyAlignment="0" applyProtection="0"/>
    <xf numFmtId="0" fontId="32" fillId="31" borderId="36" applyNumberFormat="0" applyAlignment="0" applyProtection="0"/>
    <xf numFmtId="0" fontId="32" fillId="31" borderId="36" applyNumberFormat="0" applyAlignment="0" applyProtection="0"/>
    <xf numFmtId="0" fontId="32" fillId="31" borderId="36" applyNumberFormat="0" applyAlignment="0" applyProtection="0"/>
    <xf numFmtId="0" fontId="32" fillId="31" borderId="36" applyNumberFormat="0" applyAlignment="0" applyProtection="0"/>
    <xf numFmtId="0" fontId="32" fillId="31" borderId="36" applyNumberFormat="0" applyAlignment="0" applyProtection="0"/>
    <xf numFmtId="0" fontId="32" fillId="31" borderId="36" applyNumberFormat="0" applyAlignment="0" applyProtection="0"/>
    <xf numFmtId="0" fontId="32" fillId="31" borderId="36" applyNumberFormat="0" applyAlignment="0" applyProtection="0"/>
    <xf numFmtId="0" fontId="32" fillId="31" borderId="36" applyNumberFormat="0" applyAlignment="0" applyProtection="0"/>
    <xf numFmtId="0" fontId="32" fillId="31" borderId="36" applyNumberFormat="0" applyAlignment="0" applyProtection="0"/>
    <xf numFmtId="0" fontId="32" fillId="31" borderId="36" applyNumberFormat="0" applyAlignment="0" applyProtection="0"/>
    <xf numFmtId="0" fontId="32" fillId="31" borderId="36" applyNumberFormat="0" applyAlignment="0" applyProtection="0"/>
    <xf numFmtId="0" fontId="32" fillId="31" borderId="36" applyNumberFormat="0" applyAlignment="0" applyProtection="0"/>
    <xf numFmtId="0" fontId="32" fillId="31" borderId="36" applyNumberFormat="0" applyAlignment="0" applyProtection="0"/>
    <xf numFmtId="0" fontId="32" fillId="31" borderId="36" applyNumberFormat="0" applyAlignment="0" applyProtection="0"/>
    <xf numFmtId="0" fontId="11" fillId="0" borderId="0" applyNumberFormat="0" applyFill="0" applyBorder="0" applyAlignment="0" applyProtection="0">
      <alignment vertical="top"/>
      <protection locked="0"/>
    </xf>
    <xf numFmtId="0" fontId="33"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167"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1" fillId="0" borderId="0" applyFont="0" applyFill="0" applyBorder="0" applyAlignment="0" applyProtection="0"/>
    <xf numFmtId="43" fontId="30" fillId="0" borderId="0" applyFont="0" applyFill="0" applyBorder="0" applyAlignment="0" applyProtection="0"/>
    <xf numFmtId="166" fontId="29" fillId="0" borderId="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1" fillId="0" borderId="0" applyFont="0" applyFill="0" applyBorder="0" applyAlignment="0" applyProtection="0"/>
    <xf numFmtId="43" fontId="30"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6" fontId="29" fillId="0" borderId="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6" fontId="29" fillId="0" borderId="0" applyFill="0" applyBorder="0" applyAlignment="0" applyProtection="0"/>
    <xf numFmtId="166" fontId="29" fillId="0" borderId="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3" fillId="0" borderId="0" applyFont="0" applyFill="0" applyBorder="0" applyAlignment="0" applyProtection="0"/>
    <xf numFmtId="0" fontId="4" fillId="0" borderId="0"/>
    <xf numFmtId="0" fontId="4" fillId="0" borderId="0"/>
    <xf numFmtId="0" fontId="23" fillId="0" borderId="0"/>
    <xf numFmtId="0" fontId="4" fillId="0" borderId="0"/>
    <xf numFmtId="0" fontId="4" fillId="0" borderId="0"/>
    <xf numFmtId="0" fontId="23" fillId="0" borderId="0"/>
    <xf numFmtId="9" fontId="23" fillId="0" borderId="0" applyFont="0" applyFill="0" applyBorder="0" applyAlignment="0" applyProtection="0"/>
    <xf numFmtId="9" fontId="4" fillId="0" borderId="0" applyFont="0" applyFill="0" applyBorder="0" applyAlignment="0" applyProtection="0"/>
    <xf numFmtId="9" fontId="29" fillId="0" borderId="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9" fillId="0" borderId="0" applyFill="0" applyBorder="0" applyAlignment="0" applyProtection="0"/>
    <xf numFmtId="9" fontId="4" fillId="0" borderId="0" applyFont="0" applyFill="0" applyBorder="0" applyAlignment="0" applyProtection="0"/>
    <xf numFmtId="9" fontId="29" fillId="0" borderId="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9" fillId="0" borderId="0" applyFill="0" applyBorder="0" applyAlignment="0" applyProtection="0"/>
    <xf numFmtId="9" fontId="4" fillId="0" borderId="0" applyFont="0" applyFill="0" applyBorder="0" applyAlignment="0" applyProtection="0"/>
    <xf numFmtId="9" fontId="29" fillId="0" borderId="0" applyFill="0" applyBorder="0" applyAlignment="0" applyProtection="0"/>
    <xf numFmtId="9" fontId="4" fillId="0" borderId="0" applyFont="0" applyFill="0" applyBorder="0" applyAlignment="0" applyProtection="0"/>
    <xf numFmtId="9" fontId="29" fillId="0" borderId="0" applyFill="0" applyBorder="0" applyAlignment="0" applyProtection="0"/>
    <xf numFmtId="9" fontId="29" fillId="0" borderId="0" applyFill="0" applyBorder="0" applyAlignment="0" applyProtection="0"/>
    <xf numFmtId="9" fontId="34" fillId="0" borderId="0" applyFont="0" applyFill="0" applyBorder="0" applyAlignment="0" applyProtection="0"/>
    <xf numFmtId="9" fontId="29" fillId="0" borderId="0" applyFill="0" applyBorder="0" applyAlignment="0" applyProtection="0"/>
    <xf numFmtId="9" fontId="4" fillId="0" borderId="0" applyFont="0" applyFill="0" applyBorder="0" applyAlignment="0" applyProtection="0"/>
    <xf numFmtId="9" fontId="29" fillId="0" borderId="0" applyFill="0" applyBorder="0" applyAlignment="0" applyProtection="0"/>
    <xf numFmtId="9" fontId="4" fillId="0" borderId="0" applyFont="0" applyFill="0" applyBorder="0" applyAlignment="0" applyProtection="0"/>
    <xf numFmtId="9" fontId="29" fillId="0" borderId="0" applyFill="0" applyBorder="0" applyAlignment="0" applyProtection="0"/>
    <xf numFmtId="9" fontId="4" fillId="0" borderId="0" applyFont="0" applyFill="0" applyBorder="0" applyAlignment="0" applyProtection="0"/>
    <xf numFmtId="9" fontId="29" fillId="0" borderId="0" applyFill="0" applyBorder="0" applyAlignment="0" applyProtection="0"/>
    <xf numFmtId="9" fontId="4" fillId="0" borderId="0" applyFont="0" applyFill="0" applyBorder="0" applyAlignment="0" applyProtection="0"/>
    <xf numFmtId="9" fontId="29" fillId="0" borderId="0" applyFill="0" applyBorder="0" applyAlignment="0" applyProtection="0"/>
    <xf numFmtId="9" fontId="4" fillId="0" borderId="0" applyFont="0" applyFill="0" applyBorder="0" applyAlignment="0" applyProtection="0"/>
    <xf numFmtId="9" fontId="29" fillId="0" borderId="0" applyFill="0" applyBorder="0" applyAlignment="0" applyProtection="0"/>
    <xf numFmtId="9" fontId="4" fillId="0" borderId="0" applyFont="0" applyFill="0" applyBorder="0" applyAlignment="0" applyProtection="0"/>
    <xf numFmtId="9" fontId="29" fillId="0" borderId="0" applyFill="0" applyBorder="0" applyAlignment="0" applyProtection="0"/>
    <xf numFmtId="9" fontId="4" fillId="0" borderId="0" applyFont="0" applyFill="0" applyBorder="0" applyAlignment="0" applyProtection="0"/>
    <xf numFmtId="4" fontId="36" fillId="33" borderId="39" applyNumberFormat="0" applyProtection="0">
      <alignment vertical="center"/>
    </xf>
    <xf numFmtId="4" fontId="36" fillId="33" borderId="39" applyNumberFormat="0" applyProtection="0">
      <alignment vertical="center"/>
    </xf>
    <xf numFmtId="4" fontId="36" fillId="33" borderId="39" applyNumberFormat="0" applyProtection="0">
      <alignment vertical="center"/>
    </xf>
    <xf numFmtId="4" fontId="36" fillId="33" borderId="39" applyNumberFormat="0" applyProtection="0">
      <alignment vertical="center"/>
    </xf>
    <xf numFmtId="4" fontId="36" fillId="33" borderId="39" applyNumberFormat="0" applyProtection="0">
      <alignment vertical="center"/>
    </xf>
    <xf numFmtId="4" fontId="36" fillId="33" borderId="39" applyNumberFormat="0" applyProtection="0">
      <alignment vertical="center"/>
    </xf>
    <xf numFmtId="4" fontId="36" fillId="33" borderId="39" applyNumberFormat="0" applyProtection="0">
      <alignment vertical="center"/>
    </xf>
    <xf numFmtId="4" fontId="36" fillId="33" borderId="39" applyNumberFormat="0" applyProtection="0">
      <alignment vertical="center"/>
    </xf>
    <xf numFmtId="4" fontId="36" fillId="33" borderId="39" applyNumberFormat="0" applyProtection="0">
      <alignment vertical="center"/>
    </xf>
    <xf numFmtId="4" fontId="37" fillId="34" borderId="39" applyNumberFormat="0" applyProtection="0">
      <alignment vertical="center"/>
    </xf>
    <xf numFmtId="4" fontId="37" fillId="34" borderId="39" applyNumberFormat="0" applyProtection="0">
      <alignment vertical="center"/>
    </xf>
    <xf numFmtId="4" fontId="37" fillId="34" borderId="39" applyNumberFormat="0" applyProtection="0">
      <alignment vertical="center"/>
    </xf>
    <xf numFmtId="4" fontId="37" fillId="34" borderId="39" applyNumberFormat="0" applyProtection="0">
      <alignment vertical="center"/>
    </xf>
    <xf numFmtId="4" fontId="37" fillId="34" borderId="39" applyNumberFormat="0" applyProtection="0">
      <alignment vertical="center"/>
    </xf>
    <xf numFmtId="4" fontId="37" fillId="34" borderId="39" applyNumberFormat="0" applyProtection="0">
      <alignment vertical="center"/>
    </xf>
    <xf numFmtId="4" fontId="37" fillId="34" borderId="39" applyNumberFormat="0" applyProtection="0">
      <alignment vertical="center"/>
    </xf>
    <xf numFmtId="4" fontId="37" fillId="34" borderId="39" applyNumberFormat="0" applyProtection="0">
      <alignment vertical="center"/>
    </xf>
    <xf numFmtId="4" fontId="37" fillId="34" borderId="39" applyNumberFormat="0" applyProtection="0">
      <alignment vertical="center"/>
    </xf>
    <xf numFmtId="4" fontId="36" fillId="34" borderId="39" applyNumberFormat="0" applyProtection="0">
      <alignment horizontal="left" vertical="center" indent="1"/>
    </xf>
    <xf numFmtId="4" fontId="36" fillId="34" borderId="39" applyNumberFormat="0" applyProtection="0">
      <alignment horizontal="left" vertical="center" indent="1"/>
    </xf>
    <xf numFmtId="4" fontId="36" fillId="34" borderId="39" applyNumberFormat="0" applyProtection="0">
      <alignment horizontal="left" vertical="center" indent="1"/>
    </xf>
    <xf numFmtId="4" fontId="36" fillId="34" borderId="39" applyNumberFormat="0" applyProtection="0">
      <alignment horizontal="left" vertical="center" indent="1"/>
    </xf>
    <xf numFmtId="4" fontId="36" fillId="34" borderId="39" applyNumberFormat="0" applyProtection="0">
      <alignment horizontal="left" vertical="center" indent="1"/>
    </xf>
    <xf numFmtId="4" fontId="36" fillId="34" borderId="39" applyNumberFormat="0" applyProtection="0">
      <alignment horizontal="left" vertical="center" indent="1"/>
    </xf>
    <xf numFmtId="4" fontId="36" fillId="34" borderId="39" applyNumberFormat="0" applyProtection="0">
      <alignment horizontal="left" vertical="center" indent="1"/>
    </xf>
    <xf numFmtId="4" fontId="36" fillId="34" borderId="39" applyNumberFormat="0" applyProtection="0">
      <alignment horizontal="left" vertical="center" indent="1"/>
    </xf>
    <xf numFmtId="4" fontId="36" fillId="34" borderId="39" applyNumberFormat="0" applyProtection="0">
      <alignment horizontal="left" vertical="center" indent="1"/>
    </xf>
    <xf numFmtId="0" fontId="36" fillId="34" borderId="39" applyNumberFormat="0" applyProtection="0">
      <alignment horizontal="left" vertical="top" indent="1"/>
    </xf>
    <xf numFmtId="0" fontId="36" fillId="34" borderId="39" applyNumberFormat="0" applyProtection="0">
      <alignment horizontal="left" vertical="top" indent="1"/>
    </xf>
    <xf numFmtId="0" fontId="36" fillId="34" borderId="39" applyNumberFormat="0" applyProtection="0">
      <alignment horizontal="left" vertical="top" indent="1"/>
    </xf>
    <xf numFmtId="0" fontId="36" fillId="34" borderId="39" applyNumberFormat="0" applyProtection="0">
      <alignment horizontal="left" vertical="top" indent="1"/>
    </xf>
    <xf numFmtId="0" fontId="36" fillId="34" borderId="39" applyNumberFormat="0" applyProtection="0">
      <alignment horizontal="left" vertical="top" indent="1"/>
    </xf>
    <xf numFmtId="0" fontId="36" fillId="34" borderId="39" applyNumberFormat="0" applyProtection="0">
      <alignment horizontal="left" vertical="top" indent="1"/>
    </xf>
    <xf numFmtId="0" fontId="36" fillId="34" borderId="39" applyNumberFormat="0" applyProtection="0">
      <alignment horizontal="left" vertical="top" indent="1"/>
    </xf>
    <xf numFmtId="0" fontId="36" fillId="34" borderId="39" applyNumberFormat="0" applyProtection="0">
      <alignment horizontal="left" vertical="top" indent="1"/>
    </xf>
    <xf numFmtId="0" fontId="36" fillId="34" borderId="39" applyNumberFormat="0" applyProtection="0">
      <alignment horizontal="left" vertical="top" indent="1"/>
    </xf>
    <xf numFmtId="4" fontId="36" fillId="35" borderId="0" applyNumberFormat="0" applyProtection="0">
      <alignment horizontal="left" vertical="center"/>
    </xf>
    <xf numFmtId="4" fontId="31" fillId="10" borderId="39" applyNumberFormat="0" applyProtection="0">
      <alignment horizontal="right" vertical="center"/>
    </xf>
    <xf numFmtId="4" fontId="31" fillId="10" borderId="39" applyNumberFormat="0" applyProtection="0">
      <alignment horizontal="right" vertical="center"/>
    </xf>
    <xf numFmtId="4" fontId="31" fillId="10" borderId="39" applyNumberFormat="0" applyProtection="0">
      <alignment horizontal="right" vertical="center"/>
    </xf>
    <xf numFmtId="4" fontId="31" fillId="10" borderId="39" applyNumberFormat="0" applyProtection="0">
      <alignment horizontal="right" vertical="center"/>
    </xf>
    <xf numFmtId="4" fontId="31" fillId="10" borderId="39" applyNumberFormat="0" applyProtection="0">
      <alignment horizontal="right" vertical="center"/>
    </xf>
    <xf numFmtId="4" fontId="31" fillId="10" borderId="39" applyNumberFormat="0" applyProtection="0">
      <alignment horizontal="right" vertical="center"/>
    </xf>
    <xf numFmtId="4" fontId="31" fillId="10" borderId="39" applyNumberFormat="0" applyProtection="0">
      <alignment horizontal="right" vertical="center"/>
    </xf>
    <xf numFmtId="4" fontId="31" fillId="10" borderId="39" applyNumberFormat="0" applyProtection="0">
      <alignment horizontal="right" vertical="center"/>
    </xf>
    <xf numFmtId="4" fontId="31" fillId="10" borderId="39" applyNumberFormat="0" applyProtection="0">
      <alignment horizontal="right" vertical="center"/>
    </xf>
    <xf numFmtId="4" fontId="31" fillId="16" borderId="39" applyNumberFormat="0" applyProtection="0">
      <alignment horizontal="right" vertical="center"/>
    </xf>
    <xf numFmtId="4" fontId="31" fillId="16" borderId="39" applyNumberFormat="0" applyProtection="0">
      <alignment horizontal="right" vertical="center"/>
    </xf>
    <xf numFmtId="4" fontId="31" fillId="16" borderId="39" applyNumberFormat="0" applyProtection="0">
      <alignment horizontal="right" vertical="center"/>
    </xf>
    <xf numFmtId="4" fontId="31" fillId="16" borderId="39" applyNumberFormat="0" applyProtection="0">
      <alignment horizontal="right" vertical="center"/>
    </xf>
    <xf numFmtId="4" fontId="31" fillId="16" borderId="39" applyNumberFormat="0" applyProtection="0">
      <alignment horizontal="right" vertical="center"/>
    </xf>
    <xf numFmtId="4" fontId="31" fillId="16" borderId="39" applyNumberFormat="0" applyProtection="0">
      <alignment horizontal="right" vertical="center"/>
    </xf>
    <xf numFmtId="4" fontId="31" fillId="16" borderId="39" applyNumberFormat="0" applyProtection="0">
      <alignment horizontal="right" vertical="center"/>
    </xf>
    <xf numFmtId="4" fontId="31" fillId="16" borderId="39" applyNumberFormat="0" applyProtection="0">
      <alignment horizontal="right" vertical="center"/>
    </xf>
    <xf numFmtId="4" fontId="31" fillId="16" borderId="39" applyNumberFormat="0" applyProtection="0">
      <alignment horizontal="right" vertical="center"/>
    </xf>
    <xf numFmtId="4" fontId="31" fillId="36" borderId="39" applyNumberFormat="0" applyProtection="0">
      <alignment horizontal="right" vertical="center"/>
    </xf>
    <xf numFmtId="4" fontId="31" fillId="36" borderId="39" applyNumberFormat="0" applyProtection="0">
      <alignment horizontal="right" vertical="center"/>
    </xf>
    <xf numFmtId="4" fontId="31" fillId="36" borderId="39" applyNumberFormat="0" applyProtection="0">
      <alignment horizontal="right" vertical="center"/>
    </xf>
    <xf numFmtId="4" fontId="31" fillId="36" borderId="39" applyNumberFormat="0" applyProtection="0">
      <alignment horizontal="right" vertical="center"/>
    </xf>
    <xf numFmtId="4" fontId="31" fillId="36" borderId="39" applyNumberFormat="0" applyProtection="0">
      <alignment horizontal="right" vertical="center"/>
    </xf>
    <xf numFmtId="4" fontId="31" fillId="36" borderId="39" applyNumberFormat="0" applyProtection="0">
      <alignment horizontal="right" vertical="center"/>
    </xf>
    <xf numFmtId="4" fontId="31" fillId="36" borderId="39" applyNumberFormat="0" applyProtection="0">
      <alignment horizontal="right" vertical="center"/>
    </xf>
    <xf numFmtId="4" fontId="31" fillId="36" borderId="39" applyNumberFormat="0" applyProtection="0">
      <alignment horizontal="right" vertical="center"/>
    </xf>
    <xf numFmtId="4" fontId="31" fillId="36" borderId="39" applyNumberFormat="0" applyProtection="0">
      <alignment horizontal="right" vertical="center"/>
    </xf>
    <xf numFmtId="4" fontId="31" fillId="18" borderId="39" applyNumberFormat="0" applyProtection="0">
      <alignment horizontal="right" vertical="center"/>
    </xf>
    <xf numFmtId="4" fontId="31" fillId="18" borderId="39" applyNumberFormat="0" applyProtection="0">
      <alignment horizontal="right" vertical="center"/>
    </xf>
    <xf numFmtId="4" fontId="31" fillId="18" borderId="39" applyNumberFormat="0" applyProtection="0">
      <alignment horizontal="right" vertical="center"/>
    </xf>
    <xf numFmtId="4" fontId="31" fillId="18" borderId="39" applyNumberFormat="0" applyProtection="0">
      <alignment horizontal="right" vertical="center"/>
    </xf>
    <xf numFmtId="4" fontId="31" fillId="18" borderId="39" applyNumberFormat="0" applyProtection="0">
      <alignment horizontal="right" vertical="center"/>
    </xf>
    <xf numFmtId="4" fontId="31" fillId="18" borderId="39" applyNumberFormat="0" applyProtection="0">
      <alignment horizontal="right" vertical="center"/>
    </xf>
    <xf numFmtId="4" fontId="31" fillId="18" borderId="39" applyNumberFormat="0" applyProtection="0">
      <alignment horizontal="right" vertical="center"/>
    </xf>
    <xf numFmtId="4" fontId="31" fillId="18" borderId="39" applyNumberFormat="0" applyProtection="0">
      <alignment horizontal="right" vertical="center"/>
    </xf>
    <xf numFmtId="4" fontId="31" fillId="18" borderId="39" applyNumberFormat="0" applyProtection="0">
      <alignment horizontal="right" vertical="center"/>
    </xf>
    <xf numFmtId="4" fontId="31" fillId="22" borderId="39" applyNumberFormat="0" applyProtection="0">
      <alignment horizontal="right" vertical="center"/>
    </xf>
    <xf numFmtId="4" fontId="31" fillId="22" borderId="39" applyNumberFormat="0" applyProtection="0">
      <alignment horizontal="right" vertical="center"/>
    </xf>
    <xf numFmtId="4" fontId="31" fillId="22" borderId="39" applyNumberFormat="0" applyProtection="0">
      <alignment horizontal="right" vertical="center"/>
    </xf>
    <xf numFmtId="4" fontId="31" fillId="22" borderId="39" applyNumberFormat="0" applyProtection="0">
      <alignment horizontal="right" vertical="center"/>
    </xf>
    <xf numFmtId="4" fontId="31" fillId="22" borderId="39" applyNumberFormat="0" applyProtection="0">
      <alignment horizontal="right" vertical="center"/>
    </xf>
    <xf numFmtId="4" fontId="31" fillId="22" borderId="39" applyNumberFormat="0" applyProtection="0">
      <alignment horizontal="right" vertical="center"/>
    </xf>
    <xf numFmtId="4" fontId="31" fillId="22" borderId="39" applyNumberFormat="0" applyProtection="0">
      <alignment horizontal="right" vertical="center"/>
    </xf>
    <xf numFmtId="4" fontId="31" fillId="22" borderId="39" applyNumberFormat="0" applyProtection="0">
      <alignment horizontal="right" vertical="center"/>
    </xf>
    <xf numFmtId="4" fontId="31" fillId="22" borderId="39" applyNumberFormat="0" applyProtection="0">
      <alignment horizontal="right" vertical="center"/>
    </xf>
    <xf numFmtId="4" fontId="31" fillId="37" borderId="39" applyNumberFormat="0" applyProtection="0">
      <alignment horizontal="right" vertical="center"/>
    </xf>
    <xf numFmtId="4" fontId="31" fillId="37" borderId="39" applyNumberFormat="0" applyProtection="0">
      <alignment horizontal="right" vertical="center"/>
    </xf>
    <xf numFmtId="4" fontId="31" fillId="37" borderId="39" applyNumberFormat="0" applyProtection="0">
      <alignment horizontal="right" vertical="center"/>
    </xf>
    <xf numFmtId="4" fontId="31" fillId="37" borderId="39" applyNumberFormat="0" applyProtection="0">
      <alignment horizontal="right" vertical="center"/>
    </xf>
    <xf numFmtId="4" fontId="31" fillId="37" borderId="39" applyNumberFormat="0" applyProtection="0">
      <alignment horizontal="right" vertical="center"/>
    </xf>
    <xf numFmtId="4" fontId="31" fillId="37" borderId="39" applyNumberFormat="0" applyProtection="0">
      <alignment horizontal="right" vertical="center"/>
    </xf>
    <xf numFmtId="4" fontId="31" fillId="37" borderId="39" applyNumberFormat="0" applyProtection="0">
      <alignment horizontal="right" vertical="center"/>
    </xf>
    <xf numFmtId="4" fontId="31" fillId="37" borderId="39" applyNumberFormat="0" applyProtection="0">
      <alignment horizontal="right" vertical="center"/>
    </xf>
    <xf numFmtId="4" fontId="31" fillId="37" borderId="39" applyNumberFormat="0" applyProtection="0">
      <alignment horizontal="right" vertical="center"/>
    </xf>
    <xf numFmtId="4" fontId="31" fillId="38" borderId="39" applyNumberFormat="0" applyProtection="0">
      <alignment horizontal="right" vertical="center"/>
    </xf>
    <xf numFmtId="4" fontId="31" fillId="38" borderId="39" applyNumberFormat="0" applyProtection="0">
      <alignment horizontal="right" vertical="center"/>
    </xf>
    <xf numFmtId="4" fontId="31" fillId="38" borderId="39" applyNumberFormat="0" applyProtection="0">
      <alignment horizontal="right" vertical="center"/>
    </xf>
    <xf numFmtId="4" fontId="31" fillId="38" borderId="39" applyNumberFormat="0" applyProtection="0">
      <alignment horizontal="right" vertical="center"/>
    </xf>
    <xf numFmtId="4" fontId="31" fillId="38" borderId="39" applyNumberFormat="0" applyProtection="0">
      <alignment horizontal="right" vertical="center"/>
    </xf>
    <xf numFmtId="4" fontId="31" fillId="38" borderId="39" applyNumberFormat="0" applyProtection="0">
      <alignment horizontal="right" vertical="center"/>
    </xf>
    <xf numFmtId="4" fontId="31" fillId="38" borderId="39" applyNumberFormat="0" applyProtection="0">
      <alignment horizontal="right" vertical="center"/>
    </xf>
    <xf numFmtId="4" fontId="31" fillId="38" borderId="39" applyNumberFormat="0" applyProtection="0">
      <alignment horizontal="right" vertical="center"/>
    </xf>
    <xf numFmtId="4" fontId="31" fillId="38" borderId="39" applyNumberFormat="0" applyProtection="0">
      <alignment horizontal="right" vertical="center"/>
    </xf>
    <xf numFmtId="4" fontId="31" fillId="39" borderId="39" applyNumberFormat="0" applyProtection="0">
      <alignment horizontal="right" vertical="center"/>
    </xf>
    <xf numFmtId="4" fontId="31" fillId="39" borderId="39" applyNumberFormat="0" applyProtection="0">
      <alignment horizontal="right" vertical="center"/>
    </xf>
    <xf numFmtId="4" fontId="31" fillId="39" borderId="39" applyNumberFormat="0" applyProtection="0">
      <alignment horizontal="right" vertical="center"/>
    </xf>
    <xf numFmtId="4" fontId="31" fillId="39" borderId="39" applyNumberFormat="0" applyProtection="0">
      <alignment horizontal="right" vertical="center"/>
    </xf>
    <xf numFmtId="4" fontId="31" fillId="39" borderId="39" applyNumberFormat="0" applyProtection="0">
      <alignment horizontal="right" vertical="center"/>
    </xf>
    <xf numFmtId="4" fontId="31" fillId="39" borderId="39" applyNumberFormat="0" applyProtection="0">
      <alignment horizontal="right" vertical="center"/>
    </xf>
    <xf numFmtId="4" fontId="31" fillId="39" borderId="39" applyNumberFormat="0" applyProtection="0">
      <alignment horizontal="right" vertical="center"/>
    </xf>
    <xf numFmtId="4" fontId="31" fillId="39" borderId="39" applyNumberFormat="0" applyProtection="0">
      <alignment horizontal="right" vertical="center"/>
    </xf>
    <xf numFmtId="4" fontId="31" fillId="39" borderId="39" applyNumberFormat="0" applyProtection="0">
      <alignment horizontal="right" vertical="center"/>
    </xf>
    <xf numFmtId="4" fontId="31" fillId="17" borderId="39" applyNumberFormat="0" applyProtection="0">
      <alignment horizontal="right" vertical="center"/>
    </xf>
    <xf numFmtId="4" fontId="31" fillId="17" borderId="39" applyNumberFormat="0" applyProtection="0">
      <alignment horizontal="right" vertical="center"/>
    </xf>
    <xf numFmtId="4" fontId="31" fillId="17" borderId="39" applyNumberFormat="0" applyProtection="0">
      <alignment horizontal="right" vertical="center"/>
    </xf>
    <xf numFmtId="4" fontId="31" fillId="17" borderId="39" applyNumberFormat="0" applyProtection="0">
      <alignment horizontal="right" vertical="center"/>
    </xf>
    <xf numFmtId="4" fontId="31" fillId="17" borderId="39" applyNumberFormat="0" applyProtection="0">
      <alignment horizontal="right" vertical="center"/>
    </xf>
    <xf numFmtId="4" fontId="31" fillId="17" borderId="39" applyNumberFormat="0" applyProtection="0">
      <alignment horizontal="right" vertical="center"/>
    </xf>
    <xf numFmtId="4" fontId="31" fillId="17" borderId="39" applyNumberFormat="0" applyProtection="0">
      <alignment horizontal="right" vertical="center"/>
    </xf>
    <xf numFmtId="4" fontId="31" fillId="17" borderId="39" applyNumberFormat="0" applyProtection="0">
      <alignment horizontal="right" vertical="center"/>
    </xf>
    <xf numFmtId="4" fontId="31" fillId="17" borderId="39" applyNumberFormat="0" applyProtection="0">
      <alignment horizontal="right" vertical="center"/>
    </xf>
    <xf numFmtId="4" fontId="36" fillId="40" borderId="40" applyNumberFormat="0" applyProtection="0">
      <alignment horizontal="left" vertical="center" indent="1"/>
    </xf>
    <xf numFmtId="4" fontId="36" fillId="40" borderId="40" applyNumberFormat="0" applyProtection="0">
      <alignment horizontal="left" vertical="center" indent="1"/>
    </xf>
    <xf numFmtId="4" fontId="31" fillId="41" borderId="0" applyNumberFormat="0" applyProtection="0">
      <alignment horizontal="left" vertical="center" indent="1"/>
    </xf>
    <xf numFmtId="4" fontId="38" fillId="42" borderId="0" applyNumberFormat="0" applyProtection="0">
      <alignment horizontal="left" vertical="center" indent="1"/>
    </xf>
    <xf numFmtId="4" fontId="31" fillId="43" borderId="39" applyNumberFormat="0" applyProtection="0">
      <alignment horizontal="right" vertical="center"/>
    </xf>
    <xf numFmtId="4" fontId="31" fillId="43" borderId="39" applyNumberFormat="0" applyProtection="0">
      <alignment horizontal="right" vertical="center"/>
    </xf>
    <xf numFmtId="4" fontId="31" fillId="43" borderId="39" applyNumberFormat="0" applyProtection="0">
      <alignment horizontal="right" vertical="center"/>
    </xf>
    <xf numFmtId="4" fontId="31" fillId="43" borderId="39" applyNumberFormat="0" applyProtection="0">
      <alignment horizontal="right" vertical="center"/>
    </xf>
    <xf numFmtId="4" fontId="31" fillId="43" borderId="39" applyNumberFormat="0" applyProtection="0">
      <alignment horizontal="right" vertical="center"/>
    </xf>
    <xf numFmtId="4" fontId="31" fillId="43" borderId="39" applyNumberFormat="0" applyProtection="0">
      <alignment horizontal="right" vertical="center"/>
    </xf>
    <xf numFmtId="4" fontId="31" fillId="43" borderId="39" applyNumberFormat="0" applyProtection="0">
      <alignment horizontal="right" vertical="center"/>
    </xf>
    <xf numFmtId="4" fontId="31" fillId="43" borderId="39" applyNumberFormat="0" applyProtection="0">
      <alignment horizontal="right" vertical="center"/>
    </xf>
    <xf numFmtId="4" fontId="31" fillId="43" borderId="39" applyNumberFormat="0" applyProtection="0">
      <alignment horizontal="right" vertical="center"/>
    </xf>
    <xf numFmtId="4" fontId="31" fillId="41" borderId="0" applyNumberFormat="0" applyProtection="0">
      <alignment horizontal="left" vertical="center" indent="1"/>
    </xf>
    <xf numFmtId="4" fontId="31" fillId="41" borderId="0" applyNumberFormat="0" applyProtection="0">
      <alignment horizontal="left" vertical="center" indent="1"/>
    </xf>
    <xf numFmtId="4" fontId="31" fillId="35" borderId="0" applyNumberFormat="0" applyProtection="0">
      <alignment horizontal="left" vertical="center"/>
    </xf>
    <xf numFmtId="4" fontId="31" fillId="35" borderId="0" applyNumberFormat="0" applyProtection="0">
      <alignment horizontal="left" vertical="center"/>
    </xf>
    <xf numFmtId="0" fontId="4" fillId="42" borderId="39" applyNumberFormat="0" applyProtection="0">
      <alignment horizontal="left" vertical="center" indent="1"/>
    </xf>
    <xf numFmtId="0" fontId="4" fillId="42" borderId="39" applyNumberFormat="0" applyProtection="0">
      <alignment horizontal="left" vertical="center" indent="1"/>
    </xf>
    <xf numFmtId="0" fontId="4" fillId="42" borderId="39" applyNumberFormat="0" applyProtection="0">
      <alignment horizontal="left" vertical="center" indent="1"/>
    </xf>
    <xf numFmtId="0" fontId="4" fillId="42" borderId="39" applyNumberFormat="0" applyProtection="0">
      <alignment horizontal="left" vertical="center" indent="1"/>
    </xf>
    <xf numFmtId="0" fontId="4" fillId="42" borderId="39" applyNumberFormat="0" applyProtection="0">
      <alignment horizontal="left" vertical="center" indent="1"/>
    </xf>
    <xf numFmtId="0" fontId="4" fillId="42" borderId="39" applyNumberFormat="0" applyProtection="0">
      <alignment horizontal="left" vertical="center" indent="1"/>
    </xf>
    <xf numFmtId="0" fontId="4" fillId="42" borderId="39" applyNumberFormat="0" applyProtection="0">
      <alignment horizontal="left" vertical="center" indent="1"/>
    </xf>
    <xf numFmtId="0" fontId="4" fillId="42" borderId="39" applyNumberFormat="0" applyProtection="0">
      <alignment horizontal="left" vertical="center" indent="1"/>
    </xf>
    <xf numFmtId="0" fontId="4" fillId="42" borderId="39" applyNumberFormat="0" applyProtection="0">
      <alignment horizontal="left" vertical="center" indent="1"/>
    </xf>
    <xf numFmtId="0" fontId="4" fillId="42" borderId="39" applyNumberFormat="0" applyProtection="0">
      <alignment horizontal="left" vertical="center" indent="1"/>
    </xf>
    <xf numFmtId="0" fontId="4" fillId="42" borderId="39" applyNumberFormat="0" applyProtection="0">
      <alignment horizontal="left" vertical="center" indent="1"/>
    </xf>
    <xf numFmtId="0" fontId="4" fillId="42" borderId="39" applyNumberFormat="0" applyProtection="0">
      <alignment horizontal="left" vertical="center" indent="1"/>
    </xf>
    <xf numFmtId="0" fontId="4" fillId="42" borderId="39" applyNumberFormat="0" applyProtection="0">
      <alignment horizontal="left" vertical="center" indent="1"/>
    </xf>
    <xf numFmtId="0" fontId="4" fillId="42" borderId="39" applyNumberFormat="0" applyProtection="0">
      <alignment horizontal="left" vertical="center" indent="1"/>
    </xf>
    <xf numFmtId="0" fontId="4" fillId="42" borderId="39" applyNumberFormat="0" applyProtection="0">
      <alignment horizontal="left" vertical="top" indent="1"/>
    </xf>
    <xf numFmtId="0" fontId="4" fillId="42" borderId="39" applyNumberFormat="0" applyProtection="0">
      <alignment horizontal="left" vertical="top" indent="1"/>
    </xf>
    <xf numFmtId="0" fontId="4" fillId="42" borderId="39" applyNumberFormat="0" applyProtection="0">
      <alignment horizontal="left" vertical="top" indent="1"/>
    </xf>
    <xf numFmtId="0" fontId="4" fillId="42" borderId="39" applyNumberFormat="0" applyProtection="0">
      <alignment horizontal="left" vertical="top" indent="1"/>
    </xf>
    <xf numFmtId="0" fontId="4" fillId="42" borderId="39" applyNumberFormat="0" applyProtection="0">
      <alignment horizontal="left" vertical="top" indent="1"/>
    </xf>
    <xf numFmtId="0" fontId="4" fillId="42" borderId="39" applyNumberFormat="0" applyProtection="0">
      <alignment horizontal="left" vertical="top" indent="1"/>
    </xf>
    <xf numFmtId="0" fontId="4" fillId="42" borderId="39" applyNumberFormat="0" applyProtection="0">
      <alignment horizontal="left" vertical="top" indent="1"/>
    </xf>
    <xf numFmtId="0" fontId="4" fillId="42" borderId="39" applyNumberFormat="0" applyProtection="0">
      <alignment horizontal="left" vertical="top" indent="1"/>
    </xf>
    <xf numFmtId="0" fontId="4" fillId="42" borderId="39" applyNumberFormat="0" applyProtection="0">
      <alignment horizontal="left" vertical="top" indent="1"/>
    </xf>
    <xf numFmtId="0" fontId="4" fillId="42" borderId="39" applyNumberFormat="0" applyProtection="0">
      <alignment horizontal="left" vertical="top" indent="1"/>
    </xf>
    <xf numFmtId="0" fontId="4" fillId="42" borderId="39" applyNumberFormat="0" applyProtection="0">
      <alignment horizontal="left" vertical="top" indent="1"/>
    </xf>
    <xf numFmtId="0" fontId="4" fillId="42" borderId="39" applyNumberFormat="0" applyProtection="0">
      <alignment horizontal="left" vertical="top" indent="1"/>
    </xf>
    <xf numFmtId="0" fontId="4" fillId="42" borderId="39" applyNumberFormat="0" applyProtection="0">
      <alignment horizontal="left" vertical="top" indent="1"/>
    </xf>
    <xf numFmtId="0" fontId="4" fillId="42" borderId="39" applyNumberFormat="0" applyProtection="0">
      <alignment horizontal="left" vertical="top" indent="1"/>
    </xf>
    <xf numFmtId="0" fontId="4" fillId="35" borderId="39" applyNumberFormat="0" applyProtection="0">
      <alignment horizontal="left" vertical="center"/>
    </xf>
    <xf numFmtId="0" fontId="4" fillId="35" borderId="39" applyNumberFormat="0" applyProtection="0">
      <alignment horizontal="left" vertical="center"/>
    </xf>
    <xf numFmtId="0" fontId="4" fillId="35" borderId="39" applyNumberFormat="0" applyProtection="0">
      <alignment horizontal="left" vertical="center"/>
    </xf>
    <xf numFmtId="0" fontId="4" fillId="35" borderId="39" applyNumberFormat="0" applyProtection="0">
      <alignment horizontal="left" vertical="center"/>
    </xf>
    <xf numFmtId="0" fontId="4" fillId="35" borderId="39" applyNumberFormat="0" applyProtection="0">
      <alignment horizontal="left" vertical="center"/>
    </xf>
    <xf numFmtId="0" fontId="4" fillId="35" borderId="39" applyNumberFormat="0" applyProtection="0">
      <alignment horizontal="left" vertical="center"/>
    </xf>
    <xf numFmtId="0" fontId="4" fillId="35" borderId="39" applyNumberFormat="0" applyProtection="0">
      <alignment horizontal="left" vertical="center"/>
    </xf>
    <xf numFmtId="0" fontId="4" fillId="35" borderId="39" applyNumberFormat="0" applyProtection="0">
      <alignment horizontal="left" vertical="center"/>
    </xf>
    <xf numFmtId="0" fontId="4" fillId="35" borderId="39" applyNumberFormat="0" applyProtection="0">
      <alignment horizontal="left" vertical="center"/>
    </xf>
    <xf numFmtId="0" fontId="4" fillId="35" borderId="39" applyNumberFormat="0" applyProtection="0">
      <alignment horizontal="left" vertical="center"/>
    </xf>
    <xf numFmtId="0" fontId="4" fillId="35" borderId="39" applyNumberFormat="0" applyProtection="0">
      <alignment horizontal="left" vertical="center"/>
    </xf>
    <xf numFmtId="0" fontId="4" fillId="35" borderId="39" applyNumberFormat="0" applyProtection="0">
      <alignment horizontal="left" vertical="center"/>
    </xf>
    <xf numFmtId="0" fontId="4" fillId="35" borderId="39" applyNumberFormat="0" applyProtection="0">
      <alignment horizontal="left" vertical="center"/>
    </xf>
    <xf numFmtId="0" fontId="4" fillId="35" borderId="39" applyNumberFormat="0" applyProtection="0">
      <alignment horizontal="left" vertical="center"/>
    </xf>
    <xf numFmtId="0" fontId="4" fillId="35" borderId="39" applyNumberFormat="0" applyProtection="0">
      <alignment horizontal="left" vertical="top" indent="1"/>
    </xf>
    <xf numFmtId="0" fontId="4" fillId="35" borderId="39" applyNumberFormat="0" applyProtection="0">
      <alignment horizontal="left" vertical="top" indent="1"/>
    </xf>
    <xf numFmtId="0" fontId="4" fillId="35" borderId="39" applyNumberFormat="0" applyProtection="0">
      <alignment horizontal="left" vertical="top" indent="1"/>
    </xf>
    <xf numFmtId="0" fontId="4" fillId="35" borderId="39" applyNumberFormat="0" applyProtection="0">
      <alignment horizontal="left" vertical="top" indent="1"/>
    </xf>
    <xf numFmtId="0" fontId="4" fillId="35" borderId="39" applyNumberFormat="0" applyProtection="0">
      <alignment horizontal="left" vertical="top" indent="1"/>
    </xf>
    <xf numFmtId="0" fontId="4" fillId="35" borderId="39" applyNumberFormat="0" applyProtection="0">
      <alignment horizontal="left" vertical="top" indent="1"/>
    </xf>
    <xf numFmtId="0" fontId="4" fillId="35" borderId="39" applyNumberFormat="0" applyProtection="0">
      <alignment horizontal="left" vertical="top" indent="1"/>
    </xf>
    <xf numFmtId="0" fontId="4" fillId="35" borderId="39" applyNumberFormat="0" applyProtection="0">
      <alignment horizontal="left" vertical="top" indent="1"/>
    </xf>
    <xf numFmtId="0" fontId="4" fillId="35" borderId="39" applyNumberFormat="0" applyProtection="0">
      <alignment horizontal="left" vertical="top" indent="1"/>
    </xf>
    <xf numFmtId="0" fontId="4" fillId="35" borderId="39" applyNumberFormat="0" applyProtection="0">
      <alignment horizontal="left" vertical="top" indent="1"/>
    </xf>
    <xf numFmtId="0" fontId="4" fillId="35" borderId="39" applyNumberFormat="0" applyProtection="0">
      <alignment horizontal="left" vertical="top" indent="1"/>
    </xf>
    <xf numFmtId="0" fontId="4" fillId="35" borderId="39" applyNumberFormat="0" applyProtection="0">
      <alignment horizontal="left" vertical="top" indent="1"/>
    </xf>
    <xf numFmtId="0" fontId="4" fillId="35" borderId="39" applyNumberFormat="0" applyProtection="0">
      <alignment horizontal="left" vertical="top" indent="1"/>
    </xf>
    <xf numFmtId="0" fontId="4" fillId="35" borderId="39" applyNumberFormat="0" applyProtection="0">
      <alignment horizontal="left" vertical="top" indent="1"/>
    </xf>
    <xf numFmtId="0" fontId="4" fillId="44" borderId="39" applyNumberFormat="0" applyProtection="0">
      <alignment horizontal="left" vertical="center" indent="1"/>
    </xf>
    <xf numFmtId="0" fontId="4" fillId="44" borderId="39" applyNumberFormat="0" applyProtection="0">
      <alignment horizontal="left" vertical="center" indent="1"/>
    </xf>
    <xf numFmtId="0" fontId="4" fillId="44" borderId="39" applyNumberFormat="0" applyProtection="0">
      <alignment horizontal="left" vertical="center" indent="1"/>
    </xf>
    <xf numFmtId="0" fontId="4" fillId="44" borderId="39" applyNumberFormat="0" applyProtection="0">
      <alignment horizontal="left" vertical="center" indent="1"/>
    </xf>
    <xf numFmtId="0" fontId="4" fillId="44" borderId="39" applyNumberFormat="0" applyProtection="0">
      <alignment horizontal="left" vertical="center" indent="1"/>
    </xf>
    <xf numFmtId="0" fontId="4" fillId="44" borderId="39" applyNumberFormat="0" applyProtection="0">
      <alignment horizontal="left" vertical="center" indent="1"/>
    </xf>
    <xf numFmtId="0" fontId="4" fillId="44" borderId="39" applyNumberFormat="0" applyProtection="0">
      <alignment horizontal="left" vertical="center" indent="1"/>
    </xf>
    <xf numFmtId="0" fontId="4" fillId="44" borderId="39" applyNumberFormat="0" applyProtection="0">
      <alignment horizontal="left" vertical="center" indent="1"/>
    </xf>
    <xf numFmtId="0" fontId="4" fillId="44" borderId="39" applyNumberFormat="0" applyProtection="0">
      <alignment horizontal="left" vertical="center" indent="1"/>
    </xf>
    <xf numFmtId="0" fontId="4" fillId="44" borderId="39" applyNumberFormat="0" applyProtection="0">
      <alignment horizontal="left" vertical="center" indent="1"/>
    </xf>
    <xf numFmtId="0" fontId="4" fillId="44" borderId="39" applyNumberFormat="0" applyProtection="0">
      <alignment horizontal="left" vertical="center" indent="1"/>
    </xf>
    <xf numFmtId="0" fontId="4" fillId="44" borderId="39" applyNumberFormat="0" applyProtection="0">
      <alignment horizontal="left" vertical="center" indent="1"/>
    </xf>
    <xf numFmtId="0" fontId="4" fillId="44" borderId="39" applyNumberFormat="0" applyProtection="0">
      <alignment horizontal="left" vertical="center" indent="1"/>
    </xf>
    <xf numFmtId="0" fontId="4" fillId="44" borderId="39" applyNumberFormat="0" applyProtection="0">
      <alignment horizontal="left" vertical="center" indent="1"/>
    </xf>
    <xf numFmtId="0" fontId="4" fillId="44" borderId="39" applyNumberFormat="0" applyProtection="0">
      <alignment horizontal="left" vertical="top" indent="1"/>
    </xf>
    <xf numFmtId="0" fontId="4" fillId="44" borderId="39" applyNumberFormat="0" applyProtection="0">
      <alignment horizontal="left" vertical="top" indent="1"/>
    </xf>
    <xf numFmtId="0" fontId="4" fillId="44" borderId="39" applyNumberFormat="0" applyProtection="0">
      <alignment horizontal="left" vertical="top" indent="1"/>
    </xf>
    <xf numFmtId="0" fontId="4" fillId="44" borderId="39" applyNumberFormat="0" applyProtection="0">
      <alignment horizontal="left" vertical="top" indent="1"/>
    </xf>
    <xf numFmtId="0" fontId="4" fillId="44" borderId="39" applyNumberFormat="0" applyProtection="0">
      <alignment horizontal="left" vertical="top" indent="1"/>
    </xf>
    <xf numFmtId="0" fontId="4" fillId="44" borderId="39" applyNumberFormat="0" applyProtection="0">
      <alignment horizontal="left" vertical="top" indent="1"/>
    </xf>
    <xf numFmtId="0" fontId="4" fillId="44" borderId="39" applyNumberFormat="0" applyProtection="0">
      <alignment horizontal="left" vertical="top" indent="1"/>
    </xf>
    <xf numFmtId="0" fontId="4" fillId="44" borderId="39" applyNumberFormat="0" applyProtection="0">
      <alignment horizontal="left" vertical="top" indent="1"/>
    </xf>
    <xf numFmtId="0" fontId="4" fillId="44" borderId="39" applyNumberFormat="0" applyProtection="0">
      <alignment horizontal="left" vertical="top" indent="1"/>
    </xf>
    <xf numFmtId="0" fontId="4" fillId="44" borderId="39" applyNumberFormat="0" applyProtection="0">
      <alignment horizontal="left" vertical="top" indent="1"/>
    </xf>
    <xf numFmtId="0" fontId="4" fillId="44" borderId="39" applyNumberFormat="0" applyProtection="0">
      <alignment horizontal="left" vertical="top" indent="1"/>
    </xf>
    <xf numFmtId="0" fontId="4" fillId="44" borderId="39" applyNumberFormat="0" applyProtection="0">
      <alignment horizontal="left" vertical="top" indent="1"/>
    </xf>
    <xf numFmtId="0" fontId="4" fillId="44" borderId="39" applyNumberFormat="0" applyProtection="0">
      <alignment horizontal="left" vertical="top" indent="1"/>
    </xf>
    <xf numFmtId="0" fontId="4" fillId="44" borderId="39" applyNumberFormat="0" applyProtection="0">
      <alignment horizontal="left" vertical="top" indent="1"/>
    </xf>
    <xf numFmtId="0" fontId="4" fillId="45" borderId="39" applyNumberFormat="0" applyProtection="0">
      <alignment horizontal="left" vertical="center" indent="1"/>
    </xf>
    <xf numFmtId="0" fontId="4" fillId="45" borderId="39" applyNumberFormat="0" applyProtection="0">
      <alignment horizontal="left" vertical="center" indent="1"/>
    </xf>
    <xf numFmtId="0" fontId="4" fillId="45" borderId="39" applyNumberFormat="0" applyProtection="0">
      <alignment horizontal="left" vertical="center" indent="1"/>
    </xf>
    <xf numFmtId="0" fontId="4" fillId="45" borderId="39" applyNumberFormat="0" applyProtection="0">
      <alignment horizontal="left" vertical="center" indent="1"/>
    </xf>
    <xf numFmtId="0" fontId="4" fillId="45" borderId="39" applyNumberFormat="0" applyProtection="0">
      <alignment horizontal="left" vertical="center" indent="1"/>
    </xf>
    <xf numFmtId="0" fontId="4" fillId="45" borderId="39" applyNumberFormat="0" applyProtection="0">
      <alignment horizontal="left" vertical="center" indent="1"/>
    </xf>
    <xf numFmtId="0" fontId="4" fillId="45" borderId="39" applyNumberFormat="0" applyProtection="0">
      <alignment horizontal="left" vertical="center" indent="1"/>
    </xf>
    <xf numFmtId="0" fontId="4" fillId="45" borderId="39" applyNumberFormat="0" applyProtection="0">
      <alignment horizontal="left" vertical="center" indent="1"/>
    </xf>
    <xf numFmtId="0" fontId="4" fillId="45" borderId="39" applyNumberFormat="0" applyProtection="0">
      <alignment horizontal="left" vertical="center" indent="1"/>
    </xf>
    <xf numFmtId="0" fontId="4" fillId="45" borderId="39" applyNumberFormat="0" applyProtection="0">
      <alignment horizontal="left" vertical="center" indent="1"/>
    </xf>
    <xf numFmtId="0" fontId="4" fillId="45" borderId="39" applyNumberFormat="0" applyProtection="0">
      <alignment horizontal="left" vertical="center" indent="1"/>
    </xf>
    <xf numFmtId="0" fontId="4" fillId="45" borderId="39" applyNumberFormat="0" applyProtection="0">
      <alignment horizontal="left" vertical="center" indent="1"/>
    </xf>
    <xf numFmtId="0" fontId="4" fillId="45" borderId="39" applyNumberFormat="0" applyProtection="0">
      <alignment horizontal="left" vertical="center" indent="1"/>
    </xf>
    <xf numFmtId="0" fontId="4" fillId="45" borderId="39" applyNumberFormat="0" applyProtection="0">
      <alignment horizontal="left" vertical="center" indent="1"/>
    </xf>
    <xf numFmtId="0" fontId="4" fillId="45" borderId="39" applyNumberFormat="0" applyProtection="0">
      <alignment horizontal="left" vertical="center" indent="1"/>
    </xf>
    <xf numFmtId="0" fontId="4" fillId="45" borderId="39" applyNumberFormat="0" applyProtection="0">
      <alignment horizontal="left" vertical="center" indent="1"/>
    </xf>
    <xf numFmtId="0" fontId="4" fillId="45" borderId="39" applyNumberFormat="0" applyProtection="0">
      <alignment horizontal="left" vertical="center" indent="1"/>
    </xf>
    <xf numFmtId="0" fontId="4" fillId="45" borderId="39" applyNumberFormat="0" applyProtection="0">
      <alignment horizontal="left" vertical="center" indent="1"/>
    </xf>
    <xf numFmtId="0" fontId="4" fillId="45" borderId="39" applyNumberFormat="0" applyProtection="0">
      <alignment horizontal="left" vertical="center" indent="1"/>
    </xf>
    <xf numFmtId="0" fontId="4" fillId="45" borderId="39" applyNumberFormat="0" applyProtection="0">
      <alignment horizontal="left" vertical="top" indent="1"/>
    </xf>
    <xf numFmtId="0" fontId="4" fillId="45" borderId="39" applyNumberFormat="0" applyProtection="0">
      <alignment horizontal="left" vertical="top" indent="1"/>
    </xf>
    <xf numFmtId="0" fontId="4" fillId="45" borderId="39" applyNumberFormat="0" applyProtection="0">
      <alignment horizontal="left" vertical="top" indent="1"/>
    </xf>
    <xf numFmtId="0" fontId="4" fillId="45" borderId="39" applyNumberFormat="0" applyProtection="0">
      <alignment horizontal="left" vertical="top" indent="1"/>
    </xf>
    <xf numFmtId="0" fontId="4" fillId="45" borderId="39" applyNumberFormat="0" applyProtection="0">
      <alignment horizontal="left" vertical="top" indent="1"/>
    </xf>
    <xf numFmtId="0" fontId="4" fillId="45" borderId="39" applyNumberFormat="0" applyProtection="0">
      <alignment horizontal="left" vertical="top" indent="1"/>
    </xf>
    <xf numFmtId="0" fontId="4" fillId="45" borderId="39" applyNumberFormat="0" applyProtection="0">
      <alignment horizontal="left" vertical="top" indent="1"/>
    </xf>
    <xf numFmtId="0" fontId="4" fillId="45" borderId="39" applyNumberFormat="0" applyProtection="0">
      <alignment horizontal="left" vertical="top" indent="1"/>
    </xf>
    <xf numFmtId="0" fontId="4" fillId="45" borderId="39" applyNumberFormat="0" applyProtection="0">
      <alignment horizontal="left" vertical="top" indent="1"/>
    </xf>
    <xf numFmtId="0" fontId="4" fillId="45" borderId="39" applyNumberFormat="0" applyProtection="0">
      <alignment horizontal="left" vertical="top" indent="1"/>
    </xf>
    <xf numFmtId="0" fontId="4" fillId="45" borderId="39" applyNumberFormat="0" applyProtection="0">
      <alignment horizontal="left" vertical="top" indent="1"/>
    </xf>
    <xf numFmtId="0" fontId="4" fillId="45" borderId="39" applyNumberFormat="0" applyProtection="0">
      <alignment horizontal="left" vertical="top" indent="1"/>
    </xf>
    <xf numFmtId="0" fontId="4" fillId="45" borderId="39" applyNumberFormat="0" applyProtection="0">
      <alignment horizontal="left" vertical="top" indent="1"/>
    </xf>
    <xf numFmtId="0" fontId="4" fillId="45" borderId="39" applyNumberFormat="0" applyProtection="0">
      <alignment horizontal="left" vertical="top" indent="1"/>
    </xf>
    <xf numFmtId="0" fontId="4" fillId="0" borderId="0"/>
    <xf numFmtId="0" fontId="4" fillId="0" borderId="0"/>
    <xf numFmtId="4" fontId="31" fillId="46" borderId="39" applyNumberFormat="0" applyProtection="0">
      <alignment vertical="center"/>
    </xf>
    <xf numFmtId="4" fontId="31" fillId="46" borderId="39" applyNumberFormat="0" applyProtection="0">
      <alignment vertical="center"/>
    </xf>
    <xf numFmtId="4" fontId="31" fillId="46" borderId="39" applyNumberFormat="0" applyProtection="0">
      <alignment vertical="center"/>
    </xf>
    <xf numFmtId="4" fontId="31" fillId="46" borderId="39" applyNumberFormat="0" applyProtection="0">
      <alignment vertical="center"/>
    </xf>
    <xf numFmtId="4" fontId="31" fillId="46" borderId="39" applyNumberFormat="0" applyProtection="0">
      <alignment vertical="center"/>
    </xf>
    <xf numFmtId="4" fontId="31" fillId="46" borderId="39" applyNumberFormat="0" applyProtection="0">
      <alignment vertical="center"/>
    </xf>
    <xf numFmtId="4" fontId="31" fillId="46" borderId="39" applyNumberFormat="0" applyProtection="0">
      <alignment vertical="center"/>
    </xf>
    <xf numFmtId="4" fontId="31" fillId="46" borderId="39" applyNumberFormat="0" applyProtection="0">
      <alignment vertical="center"/>
    </xf>
    <xf numFmtId="4" fontId="31" fillId="46" borderId="39" applyNumberFormat="0" applyProtection="0">
      <alignment vertical="center"/>
    </xf>
    <xf numFmtId="4" fontId="39" fillId="46" borderId="39" applyNumberFormat="0" applyProtection="0">
      <alignment vertical="center"/>
    </xf>
    <xf numFmtId="4" fontId="39" fillId="46" borderId="39" applyNumberFormat="0" applyProtection="0">
      <alignment vertical="center"/>
    </xf>
    <xf numFmtId="4" fontId="39" fillId="46" borderId="39" applyNumberFormat="0" applyProtection="0">
      <alignment vertical="center"/>
    </xf>
    <xf numFmtId="4" fontId="39" fillId="46" borderId="39" applyNumberFormat="0" applyProtection="0">
      <alignment vertical="center"/>
    </xf>
    <xf numFmtId="4" fontId="39" fillId="46" borderId="39" applyNumberFormat="0" applyProtection="0">
      <alignment vertical="center"/>
    </xf>
    <xf numFmtId="4" fontId="39" fillId="46" borderId="39" applyNumberFormat="0" applyProtection="0">
      <alignment vertical="center"/>
    </xf>
    <xf numFmtId="4" fontId="39" fillId="46" borderId="39" applyNumberFormat="0" applyProtection="0">
      <alignment vertical="center"/>
    </xf>
    <xf numFmtId="4" fontId="39" fillId="46" borderId="39" applyNumberFormat="0" applyProtection="0">
      <alignment vertical="center"/>
    </xf>
    <xf numFmtId="4" fontId="39" fillId="46" borderId="39" applyNumberFormat="0" applyProtection="0">
      <alignment vertical="center"/>
    </xf>
    <xf numFmtId="4" fontId="31" fillId="46" borderId="39" applyNumberFormat="0" applyProtection="0">
      <alignment horizontal="left" vertical="center" indent="1"/>
    </xf>
    <xf numFmtId="4" fontId="31" fillId="46" borderId="39" applyNumberFormat="0" applyProtection="0">
      <alignment horizontal="left" vertical="center" indent="1"/>
    </xf>
    <xf numFmtId="4" fontId="31" fillId="46" borderId="39" applyNumberFormat="0" applyProtection="0">
      <alignment horizontal="left" vertical="center" indent="1"/>
    </xf>
    <xf numFmtId="4" fontId="31" fillId="46" borderId="39" applyNumberFormat="0" applyProtection="0">
      <alignment horizontal="left" vertical="center" indent="1"/>
    </xf>
    <xf numFmtId="4" fontId="31" fillId="46" borderId="39" applyNumberFormat="0" applyProtection="0">
      <alignment horizontal="left" vertical="center" indent="1"/>
    </xf>
    <xf numFmtId="4" fontId="31" fillId="46" borderId="39" applyNumberFormat="0" applyProtection="0">
      <alignment horizontal="left" vertical="center" indent="1"/>
    </xf>
    <xf numFmtId="4" fontId="31" fillId="46" borderId="39" applyNumberFormat="0" applyProtection="0">
      <alignment horizontal="left" vertical="center" indent="1"/>
    </xf>
    <xf numFmtId="4" fontId="31" fillId="46" borderId="39" applyNumberFormat="0" applyProtection="0">
      <alignment horizontal="left" vertical="center" indent="1"/>
    </xf>
    <xf numFmtId="4" fontId="31" fillId="46" borderId="39" applyNumberFormat="0" applyProtection="0">
      <alignment horizontal="left" vertical="center" indent="1"/>
    </xf>
    <xf numFmtId="0" fontId="31" fillId="46" borderId="39" applyNumberFormat="0" applyProtection="0">
      <alignment horizontal="left" vertical="top" indent="1"/>
    </xf>
    <xf numFmtId="0" fontId="31" fillId="46" borderId="39" applyNumberFormat="0" applyProtection="0">
      <alignment horizontal="left" vertical="top" indent="1"/>
    </xf>
    <xf numFmtId="0" fontId="31" fillId="46" borderId="39" applyNumberFormat="0" applyProtection="0">
      <alignment horizontal="left" vertical="top" indent="1"/>
    </xf>
    <xf numFmtId="0" fontId="31" fillId="46" borderId="39" applyNumberFormat="0" applyProtection="0">
      <alignment horizontal="left" vertical="top" indent="1"/>
    </xf>
    <xf numFmtId="0" fontId="31" fillId="46" borderId="39" applyNumberFormat="0" applyProtection="0">
      <alignment horizontal="left" vertical="top" indent="1"/>
    </xf>
    <xf numFmtId="0" fontId="31" fillId="46" borderId="39" applyNumberFormat="0" applyProtection="0">
      <alignment horizontal="left" vertical="top" indent="1"/>
    </xf>
    <xf numFmtId="0" fontId="31" fillId="46" borderId="39" applyNumberFormat="0" applyProtection="0">
      <alignment horizontal="left" vertical="top" indent="1"/>
    </xf>
    <xf numFmtId="0" fontId="31" fillId="46" borderId="39" applyNumberFormat="0" applyProtection="0">
      <alignment horizontal="left" vertical="top" indent="1"/>
    </xf>
    <xf numFmtId="0" fontId="31" fillId="46" borderId="39" applyNumberFormat="0" applyProtection="0">
      <alignment horizontal="left" vertical="top" indent="1"/>
    </xf>
    <xf numFmtId="4" fontId="31" fillId="41" borderId="39" applyNumberFormat="0" applyProtection="0">
      <alignment horizontal="right" vertical="center"/>
    </xf>
    <xf numFmtId="4" fontId="31" fillId="41" borderId="39" applyNumberFormat="0" applyProtection="0">
      <alignment horizontal="right" vertical="center"/>
    </xf>
    <xf numFmtId="4" fontId="31" fillId="41" borderId="39" applyNumberFormat="0" applyProtection="0">
      <alignment horizontal="right" vertical="center"/>
    </xf>
    <xf numFmtId="4" fontId="31" fillId="41" borderId="39" applyNumberFormat="0" applyProtection="0">
      <alignment horizontal="right" vertical="center"/>
    </xf>
    <xf numFmtId="4" fontId="31" fillId="41" borderId="39" applyNumberFormat="0" applyProtection="0">
      <alignment horizontal="right" vertical="center"/>
    </xf>
    <xf numFmtId="4" fontId="31" fillId="41" borderId="39" applyNumberFormat="0" applyProtection="0">
      <alignment horizontal="right" vertical="center"/>
    </xf>
    <xf numFmtId="4" fontId="31" fillId="41" borderId="39" applyNumberFormat="0" applyProtection="0">
      <alignment horizontal="right" vertical="center"/>
    </xf>
    <xf numFmtId="4" fontId="31" fillId="41" borderId="39" applyNumberFormat="0" applyProtection="0">
      <alignment horizontal="right" vertical="center"/>
    </xf>
    <xf numFmtId="4" fontId="31" fillId="41" borderId="39" applyNumberFormat="0" applyProtection="0">
      <alignment horizontal="right" vertical="center"/>
    </xf>
    <xf numFmtId="4" fontId="31" fillId="41" borderId="39" applyNumberFormat="0" applyProtection="0">
      <alignment horizontal="right" vertical="center"/>
    </xf>
    <xf numFmtId="0" fontId="40" fillId="47" borderId="39" applyNumberFormat="0" applyProtection="0">
      <alignment horizontal="right" vertical="center"/>
    </xf>
    <xf numFmtId="0" fontId="40" fillId="47" borderId="39" applyNumberFormat="0" applyProtection="0">
      <alignment horizontal="right" vertical="center"/>
    </xf>
    <xf numFmtId="0" fontId="40" fillId="47" borderId="39" applyNumberFormat="0" applyProtection="0">
      <alignment horizontal="right" vertical="center"/>
    </xf>
    <xf numFmtId="0" fontId="40" fillId="47" borderId="39" applyNumberFormat="0" applyProtection="0">
      <alignment horizontal="right" vertical="center"/>
    </xf>
    <xf numFmtId="0" fontId="40" fillId="47" borderId="39" applyNumberFormat="0" applyProtection="0">
      <alignment horizontal="right" vertical="center"/>
    </xf>
    <xf numFmtId="0" fontId="40" fillId="47" borderId="39" applyNumberFormat="0" applyProtection="0">
      <alignment horizontal="right" vertical="center"/>
    </xf>
    <xf numFmtId="0" fontId="40" fillId="47" borderId="39" applyNumberFormat="0" applyProtection="0">
      <alignment horizontal="right" vertical="center"/>
    </xf>
    <xf numFmtId="0" fontId="40" fillId="47" borderId="39" applyNumberFormat="0" applyProtection="0">
      <alignment horizontal="right" vertical="center"/>
    </xf>
    <xf numFmtId="0" fontId="40" fillId="47" borderId="39" applyNumberFormat="0" applyProtection="0">
      <alignment horizontal="right" vertical="center"/>
    </xf>
    <xf numFmtId="0" fontId="40" fillId="47" borderId="39" applyNumberFormat="0" applyProtection="0">
      <alignment horizontal="right" vertical="center"/>
    </xf>
    <xf numFmtId="0" fontId="40" fillId="47" borderId="39" applyNumberFormat="0" applyProtection="0">
      <alignment horizontal="right" vertical="center"/>
    </xf>
    <xf numFmtId="0" fontId="40" fillId="47" borderId="39" applyNumberFormat="0" applyProtection="0">
      <alignment horizontal="right" vertical="center"/>
    </xf>
    <xf numFmtId="0" fontId="40" fillId="47" borderId="39" applyNumberFormat="0" applyProtection="0">
      <alignment horizontal="right" vertical="center"/>
    </xf>
    <xf numFmtId="0" fontId="40" fillId="47" borderId="39" applyNumberFormat="0" applyProtection="0">
      <alignment horizontal="right" vertical="center"/>
    </xf>
    <xf numFmtId="0" fontId="40" fillId="47" borderId="39" applyNumberFormat="0" applyProtection="0">
      <alignment horizontal="right" vertical="center"/>
    </xf>
    <xf numFmtId="4" fontId="31" fillId="41" borderId="39" applyNumberFormat="0" applyProtection="0">
      <alignment horizontal="right" vertical="center"/>
    </xf>
    <xf numFmtId="4" fontId="31" fillId="41" borderId="39" applyNumberFormat="0" applyProtection="0">
      <alignment horizontal="right" vertical="center"/>
    </xf>
    <xf numFmtId="4" fontId="31" fillId="41" borderId="39" applyNumberFormat="0" applyProtection="0">
      <alignment horizontal="right" vertical="center"/>
    </xf>
    <xf numFmtId="0" fontId="40" fillId="47" borderId="39" applyNumberFormat="0" applyProtection="0">
      <alignment horizontal="right" vertical="center"/>
    </xf>
    <xf numFmtId="0" fontId="40" fillId="47" borderId="39" applyNumberFormat="0" applyProtection="0">
      <alignment horizontal="right" vertical="center"/>
    </xf>
    <xf numFmtId="0" fontId="40" fillId="47" borderId="39" applyNumberFormat="0" applyProtection="0">
      <alignment horizontal="right" vertical="center"/>
    </xf>
    <xf numFmtId="4" fontId="31" fillId="41" borderId="39" applyNumberFormat="0" applyProtection="0">
      <alignment horizontal="right" vertical="center"/>
    </xf>
    <xf numFmtId="4" fontId="31" fillId="41" borderId="39" applyNumberFormat="0" applyProtection="0">
      <alignment horizontal="right" vertical="center"/>
    </xf>
    <xf numFmtId="4" fontId="31" fillId="41" borderId="39" applyNumberFormat="0" applyProtection="0">
      <alignment horizontal="right" vertical="center"/>
    </xf>
    <xf numFmtId="4" fontId="31" fillId="41" borderId="39" applyNumberFormat="0" applyProtection="0">
      <alignment horizontal="right" vertical="center"/>
    </xf>
    <xf numFmtId="4" fontId="31" fillId="41" borderId="39" applyNumberFormat="0" applyProtection="0">
      <alignment horizontal="right" vertical="center"/>
    </xf>
    <xf numFmtId="4" fontId="31" fillId="41" borderId="39" applyNumberFormat="0" applyProtection="0">
      <alignment horizontal="right" vertical="center"/>
    </xf>
    <xf numFmtId="4" fontId="31" fillId="41" borderId="39" applyNumberFormat="0" applyProtection="0">
      <alignment horizontal="right" vertical="center"/>
    </xf>
    <xf numFmtId="4" fontId="31" fillId="41" borderId="39" applyNumberFormat="0" applyProtection="0">
      <alignment horizontal="right" vertical="center"/>
    </xf>
    <xf numFmtId="4" fontId="39" fillId="41" borderId="39" applyNumberFormat="0" applyProtection="0">
      <alignment horizontal="right" vertical="center"/>
    </xf>
    <xf numFmtId="4" fontId="39" fillId="41" borderId="39" applyNumberFormat="0" applyProtection="0">
      <alignment horizontal="right" vertical="center"/>
    </xf>
    <xf numFmtId="4" fontId="39" fillId="41" borderId="39" applyNumberFormat="0" applyProtection="0">
      <alignment horizontal="right" vertical="center"/>
    </xf>
    <xf numFmtId="4" fontId="39" fillId="41" borderId="39" applyNumberFormat="0" applyProtection="0">
      <alignment horizontal="right" vertical="center"/>
    </xf>
    <xf numFmtId="4" fontId="39" fillId="41" borderId="39" applyNumberFormat="0" applyProtection="0">
      <alignment horizontal="right" vertical="center"/>
    </xf>
    <xf numFmtId="4" fontId="39" fillId="41" borderId="39" applyNumberFormat="0" applyProtection="0">
      <alignment horizontal="right" vertical="center"/>
    </xf>
    <xf numFmtId="4" fontId="39" fillId="41" borderId="39" applyNumberFormat="0" applyProtection="0">
      <alignment horizontal="right" vertical="center"/>
    </xf>
    <xf numFmtId="4" fontId="39" fillId="41" borderId="39" applyNumberFormat="0" applyProtection="0">
      <alignment horizontal="right" vertical="center"/>
    </xf>
    <xf numFmtId="4" fontId="39" fillId="41" borderId="39" applyNumberFormat="0" applyProtection="0">
      <alignment horizontal="right" vertical="center"/>
    </xf>
    <xf numFmtId="4" fontId="31" fillId="43" borderId="39" applyNumberFormat="0" applyProtection="0">
      <alignment horizontal="left" vertical="center" indent="1"/>
    </xf>
    <xf numFmtId="4" fontId="31" fillId="43" borderId="39" applyNumberFormat="0" applyProtection="0">
      <alignment horizontal="left" vertical="center" indent="1"/>
    </xf>
    <xf numFmtId="4" fontId="31" fillId="43" borderId="39" applyNumberFormat="0" applyProtection="0">
      <alignment horizontal="left" vertical="center" indent="1"/>
    </xf>
    <xf numFmtId="4" fontId="31" fillId="43" borderId="39" applyNumberFormat="0" applyProtection="0">
      <alignment horizontal="left" vertical="center" indent="1"/>
    </xf>
    <xf numFmtId="4" fontId="31" fillId="43" borderId="39" applyNumberFormat="0" applyProtection="0">
      <alignment horizontal="left" vertical="center" indent="1"/>
    </xf>
    <xf numFmtId="4" fontId="31" fillId="43" borderId="39" applyNumberFormat="0" applyProtection="0">
      <alignment horizontal="left" vertical="center" indent="1"/>
    </xf>
    <xf numFmtId="4" fontId="31" fillId="43" borderId="39" applyNumberFormat="0" applyProtection="0">
      <alignment horizontal="left" vertical="center" indent="1"/>
    </xf>
    <xf numFmtId="4" fontId="31" fillId="43" borderId="39" applyNumberFormat="0" applyProtection="0">
      <alignment horizontal="left" vertical="center" indent="1"/>
    </xf>
    <xf numFmtId="4" fontId="31" fillId="43" borderId="39" applyNumberFormat="0" applyProtection="0">
      <alignment horizontal="left" vertical="center" indent="1"/>
    </xf>
    <xf numFmtId="0" fontId="31" fillId="35" borderId="39" applyNumberFormat="0" applyProtection="0">
      <alignment horizontal="right" vertical="top" wrapText="1"/>
    </xf>
    <xf numFmtId="0" fontId="31" fillId="35" borderId="39" applyNumberFormat="0" applyProtection="0">
      <alignment horizontal="right" vertical="top" wrapText="1"/>
    </xf>
    <xf numFmtId="0" fontId="31" fillId="35" borderId="39" applyNumberFormat="0" applyProtection="0">
      <alignment horizontal="right" vertical="top" wrapText="1"/>
    </xf>
    <xf numFmtId="0" fontId="31" fillId="35" borderId="39" applyNumberFormat="0" applyProtection="0">
      <alignment horizontal="right" vertical="top" wrapText="1"/>
    </xf>
    <xf numFmtId="0" fontId="31" fillId="35" borderId="39" applyNumberFormat="0" applyProtection="0">
      <alignment horizontal="right" vertical="top" wrapText="1"/>
    </xf>
    <xf numFmtId="0" fontId="31" fillId="35" borderId="39" applyNumberFormat="0" applyProtection="0">
      <alignment horizontal="right" vertical="top" wrapText="1"/>
    </xf>
    <xf numFmtId="0" fontId="31" fillId="35" borderId="39" applyNumberFormat="0" applyProtection="0">
      <alignment horizontal="right" vertical="top" wrapText="1"/>
    </xf>
    <xf numFmtId="0" fontId="31" fillId="35" borderId="39" applyNumberFormat="0" applyProtection="0">
      <alignment horizontal="right" vertical="top" wrapText="1"/>
    </xf>
    <xf numFmtId="0" fontId="31" fillId="35" borderId="39" applyNumberFormat="0" applyProtection="0">
      <alignment horizontal="right" vertical="top" wrapText="1"/>
    </xf>
    <xf numFmtId="4" fontId="41" fillId="48" borderId="0" applyNumberFormat="0" applyProtection="0">
      <alignment horizontal="left" vertical="center"/>
    </xf>
    <xf numFmtId="4" fontId="42" fillId="41" borderId="39" applyNumberFormat="0" applyProtection="0">
      <alignment horizontal="right" vertical="center"/>
    </xf>
    <xf numFmtId="4" fontId="42" fillId="41" borderId="39" applyNumberFormat="0" applyProtection="0">
      <alignment horizontal="right" vertical="center"/>
    </xf>
    <xf numFmtId="4" fontId="42" fillId="41" borderId="39" applyNumberFormat="0" applyProtection="0">
      <alignment horizontal="right" vertical="center"/>
    </xf>
    <xf numFmtId="4" fontId="42" fillId="41" borderId="39" applyNumberFormat="0" applyProtection="0">
      <alignment horizontal="right" vertical="center"/>
    </xf>
    <xf numFmtId="4" fontId="42" fillId="41" borderId="39" applyNumberFormat="0" applyProtection="0">
      <alignment horizontal="right" vertical="center"/>
    </xf>
    <xf numFmtId="4" fontId="42" fillId="41" borderId="39" applyNumberFormat="0" applyProtection="0">
      <alignment horizontal="right" vertical="center"/>
    </xf>
    <xf numFmtId="4" fontId="42" fillId="41" borderId="39" applyNumberFormat="0" applyProtection="0">
      <alignment horizontal="right" vertical="center"/>
    </xf>
    <xf numFmtId="4" fontId="42" fillId="41" borderId="39" applyNumberFormat="0" applyProtection="0">
      <alignment horizontal="right" vertical="center"/>
    </xf>
    <xf numFmtId="4" fontId="42" fillId="41" borderId="39" applyNumberFormat="0" applyProtection="0">
      <alignment horizontal="right" vertical="center"/>
    </xf>
    <xf numFmtId="0" fontId="43" fillId="29" borderId="41" applyNumberFormat="0" applyAlignment="0" applyProtection="0"/>
    <xf numFmtId="0" fontId="43" fillId="29" borderId="41" applyNumberFormat="0" applyAlignment="0" applyProtection="0"/>
    <xf numFmtId="0" fontId="43" fillId="29" borderId="41" applyNumberFormat="0" applyAlignment="0" applyProtection="0"/>
    <xf numFmtId="0" fontId="43" fillId="29" borderId="41" applyNumberFormat="0" applyAlignment="0" applyProtection="0"/>
    <xf numFmtId="0" fontId="43" fillId="29" borderId="41" applyNumberFormat="0" applyAlignment="0" applyProtection="0"/>
    <xf numFmtId="0" fontId="43" fillId="29" borderId="41" applyNumberFormat="0" applyAlignment="0" applyProtection="0"/>
    <xf numFmtId="0" fontId="43" fillId="29" borderId="41" applyNumberFormat="0" applyAlignment="0" applyProtection="0"/>
    <xf numFmtId="0" fontId="4" fillId="0" borderId="0"/>
    <xf numFmtId="0" fontId="4" fillId="0" borderId="0"/>
    <xf numFmtId="0" fontId="4" fillId="0" borderId="0"/>
    <xf numFmtId="0" fontId="4" fillId="0" borderId="0"/>
    <xf numFmtId="0" fontId="30" fillId="0" borderId="0"/>
    <xf numFmtId="0" fontId="30" fillId="0" borderId="0"/>
    <xf numFmtId="0" fontId="30" fillId="0" borderId="0"/>
    <xf numFmtId="0" fontId="3" fillId="0" borderId="0"/>
    <xf numFmtId="0" fontId="30" fillId="0" borderId="0"/>
    <xf numFmtId="0" fontId="30" fillId="0" borderId="0"/>
    <xf numFmtId="0" fontId="4" fillId="0" borderId="0"/>
    <xf numFmtId="0" fontId="30" fillId="0" borderId="0"/>
    <xf numFmtId="0" fontId="30" fillId="0" borderId="0"/>
    <xf numFmtId="0" fontId="30" fillId="0" borderId="0"/>
    <xf numFmtId="0" fontId="4" fillId="0" borderId="0"/>
    <xf numFmtId="0" fontId="4" fillId="0" borderId="0"/>
    <xf numFmtId="0" fontId="3" fillId="0" borderId="0"/>
    <xf numFmtId="0" fontId="4" fillId="0" borderId="0"/>
    <xf numFmtId="0" fontId="4" fillId="0" borderId="0"/>
    <xf numFmtId="0" fontId="44" fillId="0" borderId="0"/>
    <xf numFmtId="0" fontId="44" fillId="0" borderId="0"/>
    <xf numFmtId="0" fontId="44" fillId="0" borderId="0"/>
    <xf numFmtId="0" fontId="4" fillId="0" borderId="0"/>
    <xf numFmtId="0" fontId="4" fillId="0" borderId="0"/>
    <xf numFmtId="0" fontId="34" fillId="0" borderId="0"/>
    <xf numFmtId="0" fontId="30" fillId="0" borderId="0"/>
    <xf numFmtId="0" fontId="30" fillId="0" borderId="0"/>
    <xf numFmtId="0" fontId="30" fillId="0" borderId="0"/>
    <xf numFmtId="0" fontId="30" fillId="0" borderId="0"/>
    <xf numFmtId="0" fontId="45" fillId="0" borderId="0"/>
    <xf numFmtId="0" fontId="30" fillId="0" borderId="0"/>
    <xf numFmtId="0" fontId="45" fillId="0" borderId="0"/>
    <xf numFmtId="0" fontId="3" fillId="0" borderId="0"/>
    <xf numFmtId="0" fontId="4" fillId="0" borderId="0"/>
    <xf numFmtId="0" fontId="4" fillId="0" borderId="0"/>
    <xf numFmtId="0" fontId="4" fillId="0" borderId="0"/>
    <xf numFmtId="0" fontId="18"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6" fillId="0" borderId="0" applyNumberFormat="0" applyFill="0" applyBorder="0" applyAlignment="0" applyProtection="0"/>
    <xf numFmtId="0" fontId="47" fillId="0" borderId="42" applyNumberFormat="0" applyFill="0" applyAlignment="0" applyProtection="0"/>
    <xf numFmtId="0" fontId="48" fillId="0" borderId="43" applyNumberFormat="0" applyFill="0" applyAlignment="0" applyProtection="0"/>
    <xf numFmtId="0" fontId="49" fillId="0" borderId="44" applyNumberFormat="0" applyFill="0" applyAlignment="0" applyProtection="0"/>
    <xf numFmtId="0" fontId="49" fillId="0" borderId="44" applyNumberFormat="0" applyFill="0" applyAlignment="0" applyProtection="0"/>
    <xf numFmtId="0" fontId="49" fillId="0" borderId="0" applyNumberFormat="0" applyFill="0" applyBorder="0" applyAlignment="0" applyProtection="0"/>
    <xf numFmtId="0" fontId="50" fillId="0" borderId="45" applyNumberFormat="0" applyFill="0" applyAlignment="0" applyProtection="0"/>
    <xf numFmtId="0" fontId="50" fillId="0" borderId="45" applyNumberFormat="0" applyFill="0" applyAlignment="0" applyProtection="0"/>
    <xf numFmtId="0" fontId="50" fillId="0" borderId="45" applyNumberFormat="0" applyFill="0" applyAlignment="0" applyProtection="0"/>
    <xf numFmtId="0" fontId="50" fillId="0" borderId="45" applyNumberFormat="0" applyFill="0" applyAlignment="0" applyProtection="0"/>
    <xf numFmtId="0" fontId="50" fillId="0" borderId="45" applyNumberFormat="0" applyFill="0" applyAlignment="0" applyProtection="0"/>
    <xf numFmtId="0" fontId="50" fillId="0" borderId="45" applyNumberFormat="0" applyFill="0" applyAlignment="0" applyProtection="0"/>
    <xf numFmtId="0" fontId="50" fillId="0" borderId="45" applyNumberFormat="0" applyFill="0" applyAlignment="0" applyProtection="0"/>
    <xf numFmtId="0" fontId="51" fillId="49" borderId="46" applyNumberFormat="0" applyAlignment="0" applyProtection="0"/>
  </cellStyleXfs>
  <cellXfs count="258">
    <xf numFmtId="0" fontId="0" fillId="0" borderId="0" xfId="0"/>
    <xf numFmtId="0" fontId="0" fillId="0" borderId="0" xfId="0" applyProtection="1"/>
    <xf numFmtId="0" fontId="0" fillId="0" borderId="0" xfId="0" applyBorder="1" applyProtection="1"/>
    <xf numFmtId="0" fontId="5" fillId="0" borderId="0" xfId="0" applyFont="1" applyFill="1" applyBorder="1" applyAlignment="1" applyProtection="1">
      <alignment horizontal="center" vertical="center" wrapText="1"/>
    </xf>
    <xf numFmtId="0" fontId="0" fillId="0" borderId="0" xfId="0" applyBorder="1" applyAlignment="1" applyProtection="1">
      <alignment vertical="center"/>
    </xf>
    <xf numFmtId="0" fontId="0" fillId="0" borderId="0" xfId="0" applyAlignment="1" applyProtection="1">
      <alignment vertical="center"/>
    </xf>
    <xf numFmtId="0" fontId="4" fillId="0" borderId="0" xfId="0" applyFont="1" applyAlignment="1" applyProtection="1">
      <alignment vertical="center"/>
    </xf>
    <xf numFmtId="164" fontId="4" fillId="0" borderId="1" xfId="0" applyNumberFormat="1" applyFont="1" applyFill="1" applyBorder="1" applyAlignment="1" applyProtection="1">
      <alignment horizontal="center" vertical="center" wrapText="1"/>
    </xf>
    <xf numFmtId="0" fontId="4" fillId="0" borderId="0" xfId="0" applyFont="1" applyBorder="1" applyProtection="1"/>
    <xf numFmtId="0" fontId="11" fillId="0" borderId="0" xfId="2" applyBorder="1" applyProtection="1"/>
    <xf numFmtId="0" fontId="4" fillId="3" borderId="3" xfId="0" applyFont="1" applyFill="1" applyBorder="1" applyAlignment="1" applyProtection="1">
      <alignment horizontal="center" vertical="center" wrapText="1"/>
    </xf>
    <xf numFmtId="0" fontId="0" fillId="0" borderId="0" xfId="0" applyAlignment="1" applyProtection="1">
      <alignment horizontal="center"/>
    </xf>
    <xf numFmtId="0" fontId="4" fillId="0" borderId="0" xfId="0" applyFont="1" applyFill="1" applyAlignment="1" applyProtection="1">
      <alignment vertical="center"/>
      <protection locked="0"/>
    </xf>
    <xf numFmtId="0" fontId="0" fillId="0" borderId="0" xfId="0" applyAlignment="1" applyProtection="1">
      <alignment horizontal="left" vertical="center"/>
    </xf>
    <xf numFmtId="3" fontId="0" fillId="0" borderId="0" xfId="0" applyNumberFormat="1" applyAlignment="1" applyProtection="1">
      <alignment vertical="center"/>
    </xf>
    <xf numFmtId="3" fontId="4" fillId="0" borderId="13" xfId="0" applyNumberFormat="1" applyFont="1" applyFill="1" applyBorder="1" applyAlignment="1" applyProtection="1">
      <alignment vertical="center" wrapText="1"/>
    </xf>
    <xf numFmtId="0" fontId="4" fillId="0" borderId="0" xfId="0" applyFont="1" applyBorder="1" applyAlignment="1" applyProtection="1">
      <alignment vertical="center"/>
    </xf>
    <xf numFmtId="0" fontId="6" fillId="6" borderId="0" xfId="0" applyFont="1" applyFill="1" applyAlignment="1" applyProtection="1">
      <alignment horizontal="center" vertical="center"/>
    </xf>
    <xf numFmtId="0" fontId="0" fillId="0" borderId="0" xfId="0" applyAlignment="1" applyProtection="1">
      <alignment horizontal="right"/>
    </xf>
    <xf numFmtId="3" fontId="4" fillId="0" borderId="12" xfId="0" applyNumberFormat="1" applyFont="1" applyBorder="1" applyAlignment="1" applyProtection="1">
      <alignment vertical="center"/>
    </xf>
    <xf numFmtId="0" fontId="4" fillId="0" borderId="13" xfId="0" applyFont="1" applyBorder="1" applyAlignment="1" applyProtection="1">
      <alignment vertical="center"/>
    </xf>
    <xf numFmtId="3" fontId="4" fillId="0" borderId="14" xfId="0" applyNumberFormat="1" applyFont="1" applyBorder="1" applyAlignment="1" applyProtection="1">
      <alignment vertical="center"/>
    </xf>
    <xf numFmtId="0" fontId="4" fillId="0" borderId="15" xfId="0" applyFont="1" applyBorder="1" applyAlignment="1" applyProtection="1">
      <alignment vertical="center"/>
    </xf>
    <xf numFmtId="3" fontId="15" fillId="0" borderId="8" xfId="0" applyNumberFormat="1" applyFont="1" applyBorder="1" applyAlignment="1" applyProtection="1">
      <alignment vertical="center"/>
    </xf>
    <xf numFmtId="3" fontId="6" fillId="4" borderId="5" xfId="0" applyNumberFormat="1" applyFont="1" applyFill="1" applyBorder="1" applyAlignment="1" applyProtection="1">
      <alignment vertical="center" wrapText="1"/>
      <protection locked="0"/>
    </xf>
    <xf numFmtId="3" fontId="6" fillId="3" borderId="5" xfId="0" applyNumberFormat="1" applyFont="1" applyFill="1" applyBorder="1" applyAlignment="1" applyProtection="1">
      <alignment vertical="center" wrapText="1"/>
      <protection locked="0"/>
    </xf>
    <xf numFmtId="0" fontId="6" fillId="4" borderId="18" xfId="0" applyFont="1" applyFill="1" applyBorder="1" applyAlignment="1" applyProtection="1">
      <alignment horizontal="center" vertical="center" wrapText="1"/>
    </xf>
    <xf numFmtId="0" fontId="6" fillId="0" borderId="0" xfId="0" applyFont="1" applyBorder="1" applyAlignment="1" applyProtection="1">
      <alignment vertical="center"/>
    </xf>
    <xf numFmtId="0" fontId="16" fillId="2" borderId="14" xfId="0" applyFont="1" applyFill="1" applyBorder="1" applyAlignment="1" applyProtection="1">
      <alignment vertical="center" wrapText="1"/>
      <protection locked="0"/>
    </xf>
    <xf numFmtId="0" fontId="16" fillId="2" borderId="8" xfId="0" applyFont="1" applyFill="1" applyBorder="1" applyAlignment="1" applyProtection="1">
      <alignment vertical="center" wrapText="1"/>
      <protection locked="0"/>
    </xf>
    <xf numFmtId="0" fontId="16" fillId="2" borderId="15" xfId="0" applyFont="1" applyFill="1" applyBorder="1" applyAlignment="1" applyProtection="1">
      <alignment vertical="center" wrapText="1"/>
      <protection locked="0"/>
    </xf>
    <xf numFmtId="0" fontId="16" fillId="2" borderId="14" xfId="0" applyFont="1" applyFill="1" applyBorder="1" applyAlignment="1" applyProtection="1">
      <alignment vertical="center"/>
      <protection locked="0"/>
    </xf>
    <xf numFmtId="3" fontId="6" fillId="3" borderId="10" xfId="0" applyNumberFormat="1" applyFont="1" applyFill="1" applyBorder="1" applyAlignment="1" applyProtection="1">
      <alignment vertical="center" wrapText="1"/>
      <protection locked="0"/>
    </xf>
    <xf numFmtId="0" fontId="6" fillId="0" borderId="0" xfId="0" applyFont="1" applyFill="1" applyAlignment="1" applyProtection="1">
      <alignment vertical="center"/>
    </xf>
    <xf numFmtId="0" fontId="6" fillId="2" borderId="0" xfId="0" applyFont="1" applyFill="1" applyAlignment="1" applyProtection="1">
      <alignment vertical="center" wrapText="1"/>
    </xf>
    <xf numFmtId="0" fontId="4" fillId="2" borderId="0" xfId="0" applyFont="1" applyFill="1" applyAlignment="1" applyProtection="1">
      <alignment horizontal="left" vertical="center" wrapText="1"/>
    </xf>
    <xf numFmtId="0" fontId="6" fillId="0" borderId="0" xfId="0" applyFont="1" applyFill="1" applyAlignment="1" applyProtection="1">
      <alignment vertical="center"/>
      <protection locked="0"/>
    </xf>
    <xf numFmtId="0" fontId="6" fillId="0" borderId="0" xfId="0" applyFont="1" applyFill="1" applyBorder="1" applyAlignment="1" applyProtection="1">
      <alignment vertical="center"/>
      <protection locked="0"/>
    </xf>
    <xf numFmtId="0" fontId="16" fillId="2" borderId="0" xfId="0" applyFont="1" applyFill="1" applyBorder="1" applyAlignment="1" applyProtection="1">
      <alignment vertical="center" wrapText="1"/>
      <protection locked="0"/>
    </xf>
    <xf numFmtId="0" fontId="16" fillId="2" borderId="12" xfId="0" applyFont="1" applyFill="1" applyBorder="1" applyAlignment="1" applyProtection="1">
      <alignment vertical="center"/>
      <protection locked="0"/>
    </xf>
    <xf numFmtId="0" fontId="16" fillId="2" borderId="12" xfId="0" applyFont="1" applyFill="1" applyBorder="1" applyAlignment="1" applyProtection="1">
      <alignment vertical="center" wrapText="1"/>
      <protection locked="0"/>
    </xf>
    <xf numFmtId="0" fontId="16" fillId="2" borderId="13" xfId="0" applyFont="1" applyFill="1" applyBorder="1" applyAlignment="1" applyProtection="1">
      <alignment vertical="center" wrapText="1"/>
      <protection locked="0"/>
    </xf>
    <xf numFmtId="0" fontId="6" fillId="5" borderId="3" xfId="0" applyFont="1" applyFill="1" applyBorder="1" applyAlignment="1" applyProtection="1">
      <alignment horizontal="center" vertical="center" wrapText="1"/>
    </xf>
    <xf numFmtId="3" fontId="4" fillId="0" borderId="17" xfId="0" applyNumberFormat="1" applyFont="1" applyFill="1" applyBorder="1" applyAlignment="1" applyProtection="1">
      <alignment vertical="center" wrapText="1"/>
    </xf>
    <xf numFmtId="3" fontId="4" fillId="0" borderId="26" xfId="0" applyNumberFormat="1" applyFont="1" applyFill="1" applyBorder="1" applyAlignment="1" applyProtection="1">
      <alignment vertical="center" wrapText="1"/>
    </xf>
    <xf numFmtId="164" fontId="13" fillId="3" borderId="5" xfId="0" applyNumberFormat="1" applyFont="1" applyFill="1" applyBorder="1" applyAlignment="1" applyProtection="1">
      <alignment vertical="center" wrapText="1"/>
    </xf>
    <xf numFmtId="3" fontId="6" fillId="3" borderId="11" xfId="0" applyNumberFormat="1" applyFont="1" applyFill="1" applyBorder="1" applyAlignment="1" applyProtection="1">
      <alignment vertical="center" wrapText="1"/>
      <protection locked="0"/>
    </xf>
    <xf numFmtId="0" fontId="16" fillId="0" borderId="8" xfId="0" applyFont="1" applyFill="1" applyBorder="1" applyAlignment="1" applyProtection="1">
      <alignment vertical="center" wrapText="1"/>
      <protection locked="0"/>
    </xf>
    <xf numFmtId="0" fontId="16" fillId="0" borderId="15" xfId="0" applyFont="1" applyFill="1" applyBorder="1" applyAlignment="1" applyProtection="1">
      <alignment vertical="center" wrapText="1"/>
      <protection locked="0"/>
    </xf>
    <xf numFmtId="0" fontId="4" fillId="5" borderId="3" xfId="0" applyFont="1" applyFill="1" applyBorder="1" applyAlignment="1" applyProtection="1">
      <alignment horizontal="center" vertical="center" wrapText="1"/>
    </xf>
    <xf numFmtId="3" fontId="6" fillId="0" borderId="3" xfId="0" applyNumberFormat="1" applyFont="1" applyFill="1" applyBorder="1" applyAlignment="1" applyProtection="1">
      <alignment horizontal="right" vertical="center"/>
    </xf>
    <xf numFmtId="0" fontId="4" fillId="4" borderId="18" xfId="0" applyFont="1" applyFill="1" applyBorder="1" applyAlignment="1" applyProtection="1">
      <alignment horizontal="center" vertical="center" wrapText="1"/>
    </xf>
    <xf numFmtId="0" fontId="7" fillId="3" borderId="29" xfId="0" applyFont="1" applyFill="1" applyBorder="1" applyAlignment="1" applyProtection="1">
      <alignment horizontal="center" vertical="center" wrapText="1"/>
    </xf>
    <xf numFmtId="0" fontId="4" fillId="3" borderId="28" xfId="0" applyFont="1" applyFill="1" applyBorder="1" applyAlignment="1" applyProtection="1">
      <alignment horizontal="center" vertical="center" wrapText="1"/>
    </xf>
    <xf numFmtId="0" fontId="3" fillId="0" borderId="0" xfId="3"/>
    <xf numFmtId="0" fontId="3" fillId="7" borderId="0" xfId="3" applyFill="1"/>
    <xf numFmtId="0" fontId="22" fillId="7" borderId="0" xfId="4" applyFont="1" applyFill="1" applyBorder="1" applyAlignment="1">
      <alignment vertical="center"/>
    </xf>
    <xf numFmtId="165" fontId="6" fillId="2" borderId="0" xfId="0" applyNumberFormat="1" applyFont="1" applyFill="1" applyBorder="1" applyAlignment="1" applyProtection="1">
      <alignment vertical="center"/>
      <protection locked="0"/>
    </xf>
    <xf numFmtId="0" fontId="10" fillId="0" borderId="0" xfId="0" applyFont="1" applyBorder="1" applyAlignment="1" applyProtection="1">
      <alignment vertical="center"/>
    </xf>
    <xf numFmtId="0" fontId="0" fillId="2" borderId="0" xfId="0" applyFill="1" applyAlignment="1" applyProtection="1">
      <alignment vertical="center"/>
    </xf>
    <xf numFmtId="0" fontId="0" fillId="2" borderId="0" xfId="0" applyFill="1" applyBorder="1" applyAlignment="1" applyProtection="1">
      <alignment vertical="center"/>
    </xf>
    <xf numFmtId="0" fontId="10" fillId="2" borderId="0" xfId="0" applyFont="1" applyFill="1" applyBorder="1" applyAlignment="1" applyProtection="1">
      <alignment vertical="center"/>
    </xf>
    <xf numFmtId="0" fontId="8" fillId="2" borderId="0" xfId="0" applyFont="1" applyFill="1" applyBorder="1" applyAlignment="1" applyProtection="1">
      <alignment horizontal="right" vertical="top"/>
    </xf>
    <xf numFmtId="14" fontId="6" fillId="2" borderId="4" xfId="0" applyNumberFormat="1" applyFont="1" applyFill="1" applyBorder="1" applyAlignment="1" applyProtection="1">
      <alignment vertical="center"/>
      <protection locked="0"/>
    </xf>
    <xf numFmtId="0" fontId="6" fillId="2" borderId="0" xfId="0" applyFont="1" applyFill="1" applyBorder="1" applyAlignment="1" applyProtection="1">
      <alignment horizontal="left" vertical="center"/>
      <protection locked="0"/>
    </xf>
    <xf numFmtId="14" fontId="6" fillId="2" borderId="0" xfId="0" applyNumberFormat="1" applyFont="1" applyFill="1" applyBorder="1" applyAlignment="1" applyProtection="1">
      <alignment vertical="center"/>
      <protection locked="0"/>
    </xf>
    <xf numFmtId="164" fontId="12" fillId="0" borderId="17" xfId="0" applyNumberFormat="1" applyFont="1" applyFill="1" applyBorder="1" applyAlignment="1" applyProtection="1">
      <alignment vertical="center" wrapText="1"/>
    </xf>
    <xf numFmtId="164" fontId="12" fillId="0" borderId="26" xfId="0" applyNumberFormat="1" applyFont="1" applyFill="1" applyBorder="1" applyAlignment="1" applyProtection="1">
      <alignment vertical="center" wrapText="1"/>
    </xf>
    <xf numFmtId="3" fontId="4" fillId="0" borderId="25" xfId="0" applyNumberFormat="1" applyFont="1" applyFill="1" applyBorder="1" applyAlignment="1" applyProtection="1">
      <alignment vertical="center" wrapText="1"/>
    </xf>
    <xf numFmtId="3" fontId="6" fillId="0" borderId="18" xfId="0" applyNumberFormat="1" applyFont="1" applyFill="1" applyBorder="1" applyAlignment="1" applyProtection="1">
      <alignment horizontal="right" vertical="center"/>
      <protection locked="0"/>
    </xf>
    <xf numFmtId="3" fontId="6" fillId="0" borderId="29" xfId="0" applyNumberFormat="1" applyFont="1" applyFill="1" applyBorder="1" applyAlignment="1" applyProtection="1">
      <alignment horizontal="right" vertical="center"/>
      <protection locked="0"/>
    </xf>
    <xf numFmtId="3" fontId="4" fillId="0" borderId="3" xfId="0" applyNumberFormat="1" applyFont="1" applyFill="1" applyBorder="1" applyAlignment="1" applyProtection="1">
      <alignment horizontal="right" vertical="center"/>
    </xf>
    <xf numFmtId="3" fontId="6" fillId="0" borderId="28" xfId="0" applyNumberFormat="1" applyFont="1" applyFill="1" applyBorder="1" applyAlignment="1" applyProtection="1">
      <alignment horizontal="right" vertical="center"/>
    </xf>
    <xf numFmtId="164" fontId="5" fillId="0" borderId="16" xfId="0" applyNumberFormat="1" applyFont="1" applyFill="1" applyBorder="1" applyAlignment="1" applyProtection="1">
      <alignment horizontal="center" vertical="center"/>
    </xf>
    <xf numFmtId="3" fontId="6" fillId="0" borderId="16" xfId="0" applyNumberFormat="1" applyFont="1" applyFill="1" applyBorder="1" applyAlignment="1" applyProtection="1">
      <alignment horizontal="right" vertical="center"/>
      <protection locked="0"/>
    </xf>
    <xf numFmtId="3" fontId="6" fillId="0" borderId="23" xfId="0" applyNumberFormat="1" applyFont="1" applyFill="1" applyBorder="1" applyAlignment="1" applyProtection="1">
      <alignment horizontal="right" vertical="center"/>
    </xf>
    <xf numFmtId="3" fontId="6" fillId="0" borderId="30" xfId="0" applyNumberFormat="1" applyFont="1" applyFill="1" applyBorder="1" applyAlignment="1" applyProtection="1">
      <alignment horizontal="right" vertical="center"/>
      <protection locked="0"/>
    </xf>
    <xf numFmtId="164" fontId="12" fillId="0" borderId="24" xfId="0" applyNumberFormat="1" applyFont="1" applyFill="1" applyBorder="1" applyAlignment="1" applyProtection="1">
      <alignment horizontal="center" vertical="center"/>
    </xf>
    <xf numFmtId="3" fontId="6" fillId="0" borderId="24" xfId="0" applyNumberFormat="1" applyFont="1" applyFill="1" applyBorder="1" applyAlignment="1" applyProtection="1">
      <alignment horizontal="right" vertical="center"/>
    </xf>
    <xf numFmtId="3" fontId="6" fillId="0" borderId="31" xfId="0" applyNumberFormat="1" applyFont="1" applyFill="1" applyBorder="1" applyAlignment="1" applyProtection="1">
      <alignment horizontal="right" vertical="center"/>
    </xf>
    <xf numFmtId="3" fontId="4" fillId="7" borderId="0" xfId="0" applyNumberFormat="1" applyFont="1" applyFill="1" applyBorder="1" applyAlignment="1" applyProtection="1">
      <alignment vertical="center" wrapText="1"/>
    </xf>
    <xf numFmtId="3" fontId="4" fillId="7" borderId="4" xfId="0" applyNumberFormat="1" applyFont="1" applyFill="1" applyBorder="1" applyAlignment="1" applyProtection="1">
      <alignment vertical="center" wrapText="1"/>
    </xf>
    <xf numFmtId="3" fontId="4" fillId="7" borderId="12" xfId="0" applyNumberFormat="1" applyFont="1" applyFill="1" applyBorder="1" applyAlignment="1" applyProtection="1">
      <alignment vertical="center" wrapText="1"/>
    </xf>
    <xf numFmtId="3" fontId="4" fillId="7" borderId="27" xfId="0" applyNumberFormat="1" applyFont="1" applyFill="1" applyBorder="1" applyAlignment="1" applyProtection="1">
      <alignment vertical="center" wrapText="1"/>
    </xf>
    <xf numFmtId="3" fontId="6" fillId="7" borderId="18" xfId="0" applyNumberFormat="1" applyFont="1" applyFill="1" applyBorder="1" applyAlignment="1" applyProtection="1">
      <alignment horizontal="right" vertical="center"/>
      <protection locked="0"/>
    </xf>
    <xf numFmtId="3" fontId="6" fillId="7" borderId="22" xfId="0" quotePrefix="1" applyNumberFormat="1" applyFont="1" applyFill="1" applyBorder="1" applyAlignment="1" applyProtection="1">
      <alignment horizontal="right" vertical="center"/>
      <protection locked="0"/>
    </xf>
    <xf numFmtId="3" fontId="0" fillId="0" borderId="27" xfId="0" applyNumberFormat="1" applyBorder="1" applyAlignment="1" applyProtection="1">
      <alignment vertical="center"/>
    </xf>
    <xf numFmtId="3" fontId="0" fillId="0" borderId="10" xfId="0" applyNumberFormat="1" applyBorder="1" applyAlignment="1" applyProtection="1">
      <alignment vertical="center"/>
    </xf>
    <xf numFmtId="3" fontId="0" fillId="0" borderId="5" xfId="0" applyNumberFormat="1" applyBorder="1" applyAlignment="1" applyProtection="1">
      <alignment vertical="center"/>
    </xf>
    <xf numFmtId="3" fontId="0" fillId="0" borderId="11" xfId="0" applyNumberFormat="1" applyBorder="1" applyAlignment="1" applyProtection="1">
      <alignment vertical="center"/>
    </xf>
    <xf numFmtId="3" fontId="15" fillId="0" borderId="14" xfId="0" applyNumberFormat="1" applyFont="1" applyBorder="1" applyAlignment="1" applyProtection="1">
      <alignment vertical="center"/>
    </xf>
    <xf numFmtId="3" fontId="15" fillId="0" borderId="15" xfId="0" applyNumberFormat="1" applyFont="1" applyBorder="1" applyAlignment="1" applyProtection="1">
      <alignment vertical="center"/>
    </xf>
    <xf numFmtId="0" fontId="52" fillId="0" borderId="0" xfId="3" applyFont="1"/>
    <xf numFmtId="0" fontId="17" fillId="7" borderId="0" xfId="3" applyFont="1" applyFill="1"/>
    <xf numFmtId="0" fontId="22" fillId="7" borderId="0" xfId="4" quotePrefix="1" applyFont="1" applyFill="1" applyBorder="1" applyAlignment="1">
      <alignment vertical="center"/>
    </xf>
    <xf numFmtId="9" fontId="0" fillId="0" borderId="0" xfId="0" applyNumberFormat="1" applyFill="1" applyBorder="1" applyAlignment="1" applyProtection="1">
      <alignment horizontal="center" vertical="center"/>
    </xf>
    <xf numFmtId="9" fontId="6" fillId="50" borderId="9" xfId="0" applyNumberFormat="1" applyFont="1" applyFill="1" applyBorder="1" applyAlignment="1" applyProtection="1">
      <alignment horizontal="center" vertical="center"/>
    </xf>
    <xf numFmtId="14" fontId="4" fillId="0" borderId="0" xfId="0" applyNumberFormat="1" applyFont="1" applyFill="1" applyAlignment="1" applyProtection="1">
      <alignment vertical="center"/>
      <protection locked="0"/>
    </xf>
    <xf numFmtId="0" fontId="6" fillId="6" borderId="0" xfId="0" applyFont="1" applyFill="1" applyAlignment="1" applyProtection="1">
      <alignment horizontal="left" vertical="center" wrapText="1"/>
    </xf>
    <xf numFmtId="0" fontId="4" fillId="2" borderId="0" xfId="0" applyFont="1" applyFill="1" applyAlignment="1" applyProtection="1">
      <alignment vertical="center"/>
      <protection locked="0"/>
    </xf>
    <xf numFmtId="0" fontId="4" fillId="2" borderId="4" xfId="0" applyFont="1" applyFill="1" applyBorder="1" applyAlignment="1" applyProtection="1">
      <alignment vertical="center" wrapText="1"/>
      <protection locked="0"/>
    </xf>
    <xf numFmtId="0" fontId="6" fillId="0" borderId="0" xfId="0" applyFont="1" applyFill="1" applyAlignment="1" applyProtection="1">
      <alignment horizontal="left" vertical="center" wrapText="1"/>
    </xf>
    <xf numFmtId="0" fontId="4" fillId="0" borderId="0" xfId="0" applyFont="1" applyBorder="1" applyAlignment="1" applyProtection="1">
      <alignment horizontal="left" vertical="center"/>
    </xf>
    <xf numFmtId="0" fontId="0" fillId="0" borderId="0" xfId="0" applyBorder="1" applyAlignment="1" applyProtection="1">
      <alignment horizontal="left" vertical="center"/>
    </xf>
    <xf numFmtId="14" fontId="4" fillId="6" borderId="0" xfId="0" applyNumberFormat="1" applyFont="1" applyFill="1" applyAlignment="1" applyProtection="1">
      <alignment horizontal="center" vertical="center"/>
      <protection locked="0"/>
    </xf>
    <xf numFmtId="3" fontId="6" fillId="5" borderId="5" xfId="0" applyNumberFormat="1" applyFont="1" applyFill="1" applyBorder="1" applyAlignment="1" applyProtection="1">
      <alignment vertical="center" wrapText="1"/>
      <protection locked="0"/>
    </xf>
    <xf numFmtId="0" fontId="4" fillId="0" borderId="0" xfId="0" applyFont="1" applyBorder="1" applyAlignment="1" applyProtection="1">
      <alignment horizontal="left" vertical="center"/>
    </xf>
    <xf numFmtId="0" fontId="0" fillId="0" borderId="0" xfId="0" applyBorder="1" applyAlignment="1" applyProtection="1">
      <alignment horizontal="left" vertical="center"/>
    </xf>
    <xf numFmtId="0" fontId="6" fillId="0" borderId="0" xfId="0" applyFont="1" applyFill="1" applyAlignment="1" applyProtection="1">
      <alignment horizontal="left" vertical="center" wrapText="1"/>
    </xf>
    <xf numFmtId="14" fontId="4" fillId="6" borderId="0" xfId="0" applyNumberFormat="1" applyFont="1" applyFill="1" applyAlignment="1" applyProtection="1">
      <alignment horizontal="left" vertical="center"/>
      <protection locked="0"/>
    </xf>
    <xf numFmtId="0" fontId="2" fillId="7" borderId="0" xfId="3" applyFont="1" applyFill="1"/>
    <xf numFmtId="49" fontId="34" fillId="7" borderId="0" xfId="4" applyNumberFormat="1" applyFont="1" applyFill="1" applyBorder="1" applyAlignment="1">
      <alignment vertical="center"/>
    </xf>
    <xf numFmtId="165" fontId="6" fillId="2" borderId="49" xfId="0" applyNumberFormat="1" applyFont="1" applyFill="1" applyBorder="1" applyAlignment="1" applyProtection="1">
      <alignment vertical="center"/>
      <protection locked="0"/>
    </xf>
    <xf numFmtId="0" fontId="6" fillId="6" borderId="49" xfId="0" applyFont="1" applyFill="1" applyBorder="1" applyAlignment="1" applyProtection="1">
      <alignment horizontal="left" vertical="center"/>
      <protection locked="0"/>
    </xf>
    <xf numFmtId="0" fontId="6" fillId="2" borderId="49" xfId="0" applyFont="1" applyFill="1" applyBorder="1" applyAlignment="1" applyProtection="1">
      <alignment horizontal="left" vertical="center"/>
      <protection locked="0"/>
    </xf>
    <xf numFmtId="0" fontId="6" fillId="2" borderId="49" xfId="0" applyFont="1" applyFill="1" applyBorder="1" applyAlignment="1" applyProtection="1">
      <alignment vertical="center"/>
      <protection locked="0"/>
    </xf>
    <xf numFmtId="14" fontId="6" fillId="2" borderId="49" xfId="0" applyNumberFormat="1" applyFont="1" applyFill="1" applyBorder="1" applyAlignment="1" applyProtection="1">
      <alignment vertical="center"/>
      <protection locked="0"/>
    </xf>
    <xf numFmtId="14" fontId="4" fillId="6" borderId="49" xfId="0" applyNumberFormat="1" applyFont="1" applyFill="1" applyBorder="1" applyAlignment="1" applyProtection="1">
      <alignment horizontal="left" vertical="center"/>
      <protection locked="0"/>
    </xf>
    <xf numFmtId="0" fontId="4" fillId="6" borderId="50" xfId="0" applyFont="1" applyFill="1" applyBorder="1" applyAlignment="1" applyProtection="1">
      <alignment vertical="center" wrapText="1"/>
      <protection locked="0"/>
    </xf>
    <xf numFmtId="0" fontId="4" fillId="6" borderId="49" xfId="0" applyFont="1" applyFill="1" applyBorder="1" applyAlignment="1" applyProtection="1">
      <alignment vertical="center" wrapText="1"/>
      <protection locked="0"/>
    </xf>
    <xf numFmtId="0" fontId="4" fillId="6" borderId="49" xfId="0" applyFont="1" applyFill="1" applyBorder="1" applyAlignment="1" applyProtection="1">
      <alignment horizontal="right" vertical="center" wrapText="1"/>
      <protection locked="0"/>
    </xf>
    <xf numFmtId="14" fontId="4" fillId="6" borderId="49" xfId="0" applyNumberFormat="1" applyFont="1" applyFill="1" applyBorder="1" applyAlignment="1" applyProtection="1">
      <alignment horizontal="center" vertical="center" wrapText="1"/>
      <protection locked="0"/>
    </xf>
    <xf numFmtId="3" fontId="4" fillId="5" borderId="49" xfId="0" applyNumberFormat="1" applyFont="1" applyFill="1" applyBorder="1" applyAlignment="1" applyProtection="1">
      <alignment vertical="center" wrapText="1"/>
    </xf>
    <xf numFmtId="3" fontId="4" fillId="6" borderId="49" xfId="0" applyNumberFormat="1" applyFont="1" applyFill="1" applyBorder="1" applyAlignment="1" applyProtection="1">
      <alignment vertical="center" wrapText="1"/>
      <protection locked="0"/>
    </xf>
    <xf numFmtId="3" fontId="4" fillId="6" borderId="50" xfId="0" applyNumberFormat="1" applyFont="1" applyFill="1" applyBorder="1" applyAlignment="1" applyProtection="1">
      <alignment vertical="center" wrapText="1"/>
      <protection locked="0"/>
    </xf>
    <xf numFmtId="164" fontId="4" fillId="0" borderId="49" xfId="0" applyNumberFormat="1" applyFont="1" applyFill="1" applyBorder="1" applyAlignment="1" applyProtection="1">
      <alignment vertical="center" wrapText="1"/>
    </xf>
    <xf numFmtId="3" fontId="4" fillId="0" borderId="49" xfId="0" applyNumberFormat="1" applyFont="1" applyFill="1" applyBorder="1" applyAlignment="1" applyProtection="1">
      <alignment vertical="center" wrapText="1"/>
    </xf>
    <xf numFmtId="3" fontId="4" fillId="0" borderId="51" xfId="0" applyNumberFormat="1" applyFont="1" applyFill="1" applyBorder="1" applyAlignment="1" applyProtection="1">
      <alignment vertical="center" wrapText="1"/>
    </xf>
    <xf numFmtId="0" fontId="9" fillId="6" borderId="50" xfId="0" applyFont="1" applyFill="1" applyBorder="1" applyAlignment="1" applyProtection="1">
      <alignment vertical="center" wrapText="1"/>
      <protection locked="0"/>
    </xf>
    <xf numFmtId="0" fontId="5" fillId="6" borderId="49" xfId="0" applyFont="1" applyFill="1" applyBorder="1" applyAlignment="1" applyProtection="1">
      <alignment vertical="center" wrapText="1"/>
      <protection locked="0"/>
    </xf>
    <xf numFmtId="0" fontId="5" fillId="6" borderId="49" xfId="0" applyFont="1" applyFill="1" applyBorder="1" applyAlignment="1" applyProtection="1">
      <alignment horizontal="right" vertical="center" wrapText="1"/>
      <protection locked="0"/>
    </xf>
    <xf numFmtId="3" fontId="5" fillId="5" borderId="49" xfId="0" applyNumberFormat="1" applyFont="1" applyFill="1" applyBorder="1" applyAlignment="1" applyProtection="1">
      <alignment vertical="center" wrapText="1"/>
    </xf>
    <xf numFmtId="164" fontId="5" fillId="0" borderId="49" xfId="0" applyNumberFormat="1" applyFont="1" applyFill="1" applyBorder="1" applyAlignment="1" applyProtection="1">
      <alignment vertical="center" wrapText="1"/>
    </xf>
    <xf numFmtId="3" fontId="5" fillId="6" borderId="49" xfId="0" applyNumberFormat="1" applyFont="1" applyFill="1" applyBorder="1" applyAlignment="1" applyProtection="1">
      <alignment vertical="center" wrapText="1"/>
      <protection locked="0"/>
    </xf>
    <xf numFmtId="3" fontId="4" fillId="5" borderId="49" xfId="0" applyNumberFormat="1" applyFont="1" applyFill="1" applyBorder="1" applyAlignment="1" applyProtection="1">
      <alignment horizontal="right" vertical="center"/>
    </xf>
    <xf numFmtId="3" fontId="4" fillId="6" borderId="49" xfId="0" applyNumberFormat="1" applyFont="1" applyFill="1" applyBorder="1" applyAlignment="1" applyProtection="1">
      <alignment horizontal="right" vertical="center"/>
      <protection locked="0"/>
    </xf>
    <xf numFmtId="3" fontId="4" fillId="6" borderId="50" xfId="0" applyNumberFormat="1" applyFont="1" applyFill="1" applyBorder="1" applyAlignment="1" applyProtection="1">
      <alignment horizontal="right" vertical="center"/>
      <protection locked="0"/>
    </xf>
    <xf numFmtId="164" fontId="4" fillId="0" borderId="49" xfId="0" applyNumberFormat="1" applyFont="1" applyFill="1" applyBorder="1" applyAlignment="1" applyProtection="1">
      <alignment horizontal="center" vertical="center"/>
    </xf>
    <xf numFmtId="3" fontId="4" fillId="0" borderId="51" xfId="0" applyNumberFormat="1" applyFont="1" applyFill="1" applyBorder="1" applyAlignment="1" applyProtection="1">
      <alignment horizontal="right" vertical="center"/>
    </xf>
    <xf numFmtId="0" fontId="9" fillId="6" borderId="50" xfId="0" applyFont="1" applyFill="1" applyBorder="1" applyAlignment="1" applyProtection="1">
      <alignment vertical="center"/>
      <protection locked="0"/>
    </xf>
    <xf numFmtId="0" fontId="4" fillId="6" borderId="49" xfId="0" applyFont="1" applyFill="1" applyBorder="1" applyAlignment="1" applyProtection="1">
      <alignment vertical="center"/>
      <protection locked="0"/>
    </xf>
    <xf numFmtId="0" fontId="4" fillId="6" borderId="49" xfId="0" applyFont="1" applyFill="1" applyBorder="1" applyAlignment="1" applyProtection="1">
      <alignment horizontal="right" vertical="center"/>
      <protection locked="0"/>
    </xf>
    <xf numFmtId="3" fontId="4" fillId="6" borderId="50" xfId="0" quotePrefix="1" applyNumberFormat="1" applyFont="1" applyFill="1" applyBorder="1" applyAlignment="1" applyProtection="1">
      <alignment horizontal="right" vertical="center"/>
      <protection locked="0"/>
    </xf>
    <xf numFmtId="49" fontId="1" fillId="7" borderId="0" xfId="3" applyNumberFormat="1" applyFont="1" applyFill="1"/>
    <xf numFmtId="0" fontId="6" fillId="0" borderId="12"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13" xfId="0" applyFont="1" applyBorder="1" applyAlignment="1" applyProtection="1">
      <alignment horizontal="center" vertical="center"/>
    </xf>
    <xf numFmtId="3" fontId="4" fillId="52" borderId="0" xfId="0" applyNumberFormat="1" applyFont="1" applyFill="1" applyBorder="1" applyAlignment="1" applyProtection="1">
      <alignment vertical="center" wrapText="1"/>
    </xf>
    <xf numFmtId="3" fontId="4" fillId="52" borderId="12" xfId="0" applyNumberFormat="1" applyFont="1" applyFill="1" applyBorder="1" applyAlignment="1" applyProtection="1">
      <alignment vertical="center" wrapText="1"/>
    </xf>
    <xf numFmtId="3" fontId="4" fillId="52" borderId="4" xfId="0" applyNumberFormat="1" applyFont="1" applyFill="1" applyBorder="1" applyAlignment="1" applyProtection="1">
      <alignment vertical="center" wrapText="1"/>
    </xf>
    <xf numFmtId="3" fontId="4" fillId="52" borderId="27" xfId="0" applyNumberFormat="1" applyFont="1" applyFill="1" applyBorder="1" applyAlignment="1" applyProtection="1">
      <alignment vertical="center" wrapText="1"/>
    </xf>
    <xf numFmtId="3" fontId="6" fillId="52" borderId="18" xfId="0" applyNumberFormat="1" applyFont="1" applyFill="1" applyBorder="1" applyAlignment="1" applyProtection="1">
      <alignment horizontal="right" vertical="center"/>
      <protection locked="0"/>
    </xf>
    <xf numFmtId="3" fontId="6" fillId="52" borderId="22" xfId="0" quotePrefix="1" applyNumberFormat="1" applyFont="1" applyFill="1" applyBorder="1" applyAlignment="1" applyProtection="1">
      <alignment horizontal="right" vertical="center"/>
      <protection locked="0"/>
    </xf>
    <xf numFmtId="0" fontId="6" fillId="51" borderId="0" xfId="0" applyFont="1" applyFill="1" applyAlignment="1" applyProtection="1">
      <alignment horizontal="left" vertical="center" wrapText="1"/>
    </xf>
    <xf numFmtId="14" fontId="4" fillId="51" borderId="49" xfId="0" applyNumberFormat="1" applyFont="1" applyFill="1" applyBorder="1" applyAlignment="1" applyProtection="1">
      <alignment horizontal="left" vertical="center"/>
      <protection locked="0"/>
    </xf>
    <xf numFmtId="14" fontId="4" fillId="51" borderId="0" xfId="0" applyNumberFormat="1" applyFont="1" applyFill="1" applyAlignment="1" applyProtection="1">
      <alignment horizontal="left" vertical="center"/>
      <protection locked="0"/>
    </xf>
    <xf numFmtId="14" fontId="4" fillId="51" borderId="0" xfId="0" applyNumberFormat="1" applyFont="1" applyFill="1" applyAlignment="1" applyProtection="1">
      <alignment horizontal="center" vertical="center"/>
      <protection locked="0"/>
    </xf>
    <xf numFmtId="0" fontId="4" fillId="51" borderId="50" xfId="0" applyFont="1" applyFill="1" applyBorder="1" applyAlignment="1" applyProtection="1">
      <alignment vertical="center" wrapText="1"/>
      <protection locked="0"/>
    </xf>
    <xf numFmtId="0" fontId="4" fillId="51" borderId="52" xfId="0" applyFont="1" applyFill="1" applyBorder="1" applyAlignment="1" applyProtection="1">
      <alignment vertical="center" wrapText="1"/>
      <protection locked="0"/>
    </xf>
    <xf numFmtId="0" fontId="4" fillId="51" borderId="52" xfId="0" applyFont="1" applyFill="1" applyBorder="1" applyAlignment="1" applyProtection="1">
      <alignment horizontal="right" vertical="center" wrapText="1"/>
      <protection locked="0"/>
    </xf>
    <xf numFmtId="14" fontId="4" fillId="51" borderId="49" xfId="0" applyNumberFormat="1" applyFont="1" applyFill="1" applyBorder="1" applyAlignment="1" applyProtection="1">
      <alignment horizontal="center" vertical="center" wrapText="1"/>
      <protection locked="0"/>
    </xf>
    <xf numFmtId="3" fontId="4" fillId="51" borderId="49" xfId="0" applyNumberFormat="1" applyFont="1" applyFill="1" applyBorder="1" applyAlignment="1" applyProtection="1">
      <alignment vertical="center" wrapText="1"/>
      <protection locked="0"/>
    </xf>
    <xf numFmtId="3" fontId="4" fillId="51" borderId="50" xfId="0" applyNumberFormat="1" applyFont="1" applyFill="1" applyBorder="1" applyAlignment="1" applyProtection="1">
      <alignment vertical="center" wrapText="1"/>
      <protection locked="0"/>
    </xf>
    <xf numFmtId="0" fontId="9" fillId="51" borderId="50" xfId="0" applyFont="1" applyFill="1" applyBorder="1" applyAlignment="1" applyProtection="1">
      <alignment vertical="center" wrapText="1"/>
      <protection locked="0"/>
    </xf>
    <xf numFmtId="3" fontId="5" fillId="51" borderId="49" xfId="0" applyNumberFormat="1" applyFont="1" applyFill="1" applyBorder="1" applyAlignment="1" applyProtection="1">
      <alignment vertical="center" wrapText="1"/>
      <protection locked="0"/>
    </xf>
    <xf numFmtId="0" fontId="9" fillId="51" borderId="50" xfId="0" applyFont="1" applyFill="1" applyBorder="1" applyAlignment="1" applyProtection="1">
      <alignment vertical="center"/>
      <protection locked="0"/>
    </xf>
    <xf numFmtId="3" fontId="4" fillId="51" borderId="49" xfId="0" applyNumberFormat="1" applyFont="1" applyFill="1" applyBorder="1" applyAlignment="1" applyProtection="1">
      <alignment horizontal="right" vertical="center"/>
      <protection locked="0"/>
    </xf>
    <xf numFmtId="3" fontId="4" fillId="51" borderId="50" xfId="0" applyNumberFormat="1" applyFont="1" applyFill="1" applyBorder="1" applyAlignment="1" applyProtection="1">
      <alignment horizontal="right" vertical="center"/>
      <protection locked="0"/>
    </xf>
    <xf numFmtId="3" fontId="4" fillId="51" borderId="50" xfId="0" quotePrefix="1" applyNumberFormat="1" applyFont="1" applyFill="1" applyBorder="1" applyAlignment="1" applyProtection="1">
      <alignment horizontal="right" vertical="center"/>
      <protection locked="0"/>
    </xf>
    <xf numFmtId="14" fontId="4" fillId="0" borderId="0" xfId="0" applyNumberFormat="1" applyFont="1" applyFill="1" applyAlignment="1" applyProtection="1">
      <alignment horizontal="right" vertical="center" indent="2"/>
      <protection locked="0"/>
    </xf>
    <xf numFmtId="3" fontId="4" fillId="52" borderId="59" xfId="0" applyNumberFormat="1" applyFont="1" applyFill="1" applyBorder="1" applyAlignment="1" applyProtection="1">
      <alignment vertical="center" wrapText="1"/>
    </xf>
    <xf numFmtId="3" fontId="4" fillId="52" borderId="60" xfId="0" applyNumberFormat="1" applyFont="1" applyFill="1" applyBorder="1" applyAlignment="1" applyProtection="1">
      <alignment vertical="center" wrapText="1"/>
    </xf>
    <xf numFmtId="164" fontId="4" fillId="51" borderId="52" xfId="0" applyNumberFormat="1" applyFont="1" applyFill="1" applyBorder="1" applyAlignment="1" applyProtection="1">
      <alignment vertical="center" wrapText="1"/>
    </xf>
    <xf numFmtId="3" fontId="4" fillId="2" borderId="52" xfId="0" applyNumberFormat="1" applyFont="1" applyFill="1" applyBorder="1" applyAlignment="1" applyProtection="1">
      <alignment vertical="center" wrapText="1"/>
    </xf>
    <xf numFmtId="0" fontId="16" fillId="0" borderId="61" xfId="0" applyFont="1" applyFill="1" applyBorder="1" applyAlignment="1" applyProtection="1">
      <alignment vertical="center" wrapText="1"/>
      <protection locked="0"/>
    </xf>
    <xf numFmtId="3" fontId="4" fillId="2" borderId="62" xfId="0" applyNumberFormat="1" applyFont="1" applyFill="1" applyBorder="1" applyAlignment="1" applyProtection="1">
      <alignment vertical="center" wrapText="1"/>
    </xf>
    <xf numFmtId="0" fontId="16" fillId="2" borderId="63" xfId="0" applyFont="1" applyFill="1" applyBorder="1" applyAlignment="1" applyProtection="1">
      <alignment vertical="center" wrapText="1"/>
      <protection locked="0"/>
    </xf>
    <xf numFmtId="164" fontId="12" fillId="0" borderId="17" xfId="0" applyNumberFormat="1" applyFont="1" applyFill="1" applyBorder="1" applyAlignment="1" applyProtection="1">
      <alignment horizontal="right" vertical="center" wrapText="1"/>
    </xf>
    <xf numFmtId="3" fontId="4" fillId="0" borderId="50" xfId="0" applyNumberFormat="1" applyFont="1" applyFill="1" applyBorder="1" applyAlignment="1" applyProtection="1">
      <alignment vertical="center" wrapText="1"/>
      <protection locked="0"/>
    </xf>
    <xf numFmtId="0" fontId="4" fillId="0" borderId="32"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protection locked="0"/>
    </xf>
    <xf numFmtId="0" fontId="4" fillId="0" borderId="33" xfId="0" applyFont="1" applyFill="1" applyBorder="1" applyAlignment="1" applyProtection="1">
      <alignment horizontal="left" vertical="center" wrapText="1"/>
      <protection locked="0"/>
    </xf>
    <xf numFmtId="0" fontId="6" fillId="0" borderId="10" xfId="0" applyFont="1" applyFill="1" applyBorder="1" applyAlignment="1" applyProtection="1">
      <alignment horizontal="left" vertical="center" wrapText="1"/>
      <protection locked="0"/>
    </xf>
    <xf numFmtId="0" fontId="6" fillId="0" borderId="5" xfId="0" applyFont="1" applyFill="1" applyBorder="1" applyAlignment="1" applyProtection="1">
      <alignment horizontal="left" vertical="center" wrapText="1"/>
      <protection locked="0"/>
    </xf>
    <xf numFmtId="0" fontId="6" fillId="53" borderId="10" xfId="0" applyFont="1" applyFill="1" applyBorder="1" applyAlignment="1" applyProtection="1">
      <alignment horizontal="left" vertical="center" wrapText="1"/>
      <protection locked="0"/>
    </xf>
    <xf numFmtId="0" fontId="6" fillId="53" borderId="5" xfId="0" applyFont="1" applyFill="1" applyBorder="1" applyAlignment="1" applyProtection="1">
      <alignment horizontal="left" vertical="center" wrapText="1"/>
      <protection locked="0"/>
    </xf>
    <xf numFmtId="0" fontId="4" fillId="51" borderId="53" xfId="0" applyFont="1" applyFill="1" applyBorder="1" applyAlignment="1" applyProtection="1">
      <alignment horizontal="left" vertical="center"/>
      <protection locked="0"/>
    </xf>
    <xf numFmtId="0" fontId="4" fillId="51" borderId="54" xfId="0" applyFont="1" applyFill="1" applyBorder="1" applyAlignment="1" applyProtection="1">
      <alignment horizontal="left" vertical="center"/>
      <protection locked="0"/>
    </xf>
    <xf numFmtId="0" fontId="4" fillId="51" borderId="55" xfId="0" applyFont="1" applyFill="1" applyBorder="1" applyAlignment="1" applyProtection="1">
      <alignment horizontal="left" vertical="center"/>
      <protection locked="0"/>
    </xf>
    <xf numFmtId="0" fontId="4" fillId="51" borderId="0" xfId="0" applyFont="1" applyFill="1" applyAlignment="1" applyProtection="1">
      <alignment horizontal="left" vertical="center"/>
      <protection locked="0"/>
    </xf>
    <xf numFmtId="0" fontId="4" fillId="51" borderId="56" xfId="0" applyFont="1" applyFill="1" applyBorder="1" applyAlignment="1" applyProtection="1">
      <alignment horizontal="center" vertical="center"/>
      <protection locked="0"/>
    </xf>
    <xf numFmtId="0" fontId="4" fillId="51" borderId="57" xfId="0" applyFont="1" applyFill="1" applyBorder="1" applyAlignment="1" applyProtection="1">
      <alignment horizontal="center" vertical="center"/>
      <protection locked="0"/>
    </xf>
    <xf numFmtId="0" fontId="4" fillId="51" borderId="58" xfId="0" applyFont="1" applyFill="1" applyBorder="1" applyAlignment="1" applyProtection="1">
      <alignment horizontal="center" vertical="center"/>
      <protection locked="0"/>
    </xf>
    <xf numFmtId="0" fontId="4" fillId="51" borderId="49" xfId="0" applyFont="1" applyFill="1" applyBorder="1" applyAlignment="1" applyProtection="1">
      <alignment horizontal="left" vertical="center" wrapText="1"/>
      <protection locked="0"/>
    </xf>
    <xf numFmtId="0" fontId="4" fillId="51" borderId="49" xfId="0" applyFont="1" applyFill="1" applyBorder="1" applyAlignment="1" applyProtection="1">
      <alignment horizontal="left" vertical="center"/>
      <protection locked="0"/>
    </xf>
    <xf numFmtId="0" fontId="4" fillId="51" borderId="53" xfId="0" applyFont="1" applyFill="1" applyBorder="1" applyAlignment="1" applyProtection="1">
      <alignment horizontal="left" vertical="center" wrapText="1"/>
      <protection locked="0"/>
    </xf>
    <xf numFmtId="0" fontId="4" fillId="51" borderId="54" xfId="0" applyFont="1" applyFill="1" applyBorder="1" applyAlignment="1" applyProtection="1">
      <alignment horizontal="left" vertical="center" wrapText="1"/>
      <protection locked="0"/>
    </xf>
    <xf numFmtId="0" fontId="4" fillId="51" borderId="55" xfId="0" applyFont="1" applyFill="1" applyBorder="1" applyAlignment="1" applyProtection="1">
      <alignment horizontal="left" vertical="center" wrapText="1"/>
      <protection locked="0"/>
    </xf>
    <xf numFmtId="0" fontId="6" fillId="0" borderId="18" xfId="0" applyFont="1" applyFill="1" applyBorder="1" applyAlignment="1" applyProtection="1">
      <alignment horizontal="left" vertical="center"/>
      <protection locked="0"/>
    </xf>
    <xf numFmtId="0" fontId="6" fillId="0" borderId="47" xfId="0" applyFont="1" applyFill="1" applyBorder="1" applyAlignment="1" applyProtection="1">
      <alignment horizontal="left" vertical="center"/>
      <protection locked="0"/>
    </xf>
    <xf numFmtId="0" fontId="6" fillId="0" borderId="48" xfId="0" applyFont="1" applyFill="1" applyBorder="1" applyAlignment="1" applyProtection="1">
      <alignment horizontal="left" vertical="center"/>
      <protection locked="0"/>
    </xf>
    <xf numFmtId="0" fontId="6" fillId="0" borderId="2" xfId="0" applyFont="1" applyBorder="1" applyAlignment="1" applyProtection="1">
      <alignment horizontal="left" vertical="center"/>
    </xf>
    <xf numFmtId="0" fontId="6" fillId="0" borderId="0" xfId="0" applyFont="1" applyFill="1" applyAlignment="1" applyProtection="1">
      <alignment horizontal="left" vertical="center" wrapText="1"/>
    </xf>
    <xf numFmtId="14" fontId="6" fillId="0" borderId="49" xfId="0" applyNumberFormat="1" applyFont="1" applyFill="1" applyBorder="1" applyAlignment="1" applyProtection="1">
      <alignment horizontal="right" vertical="center" indent="2"/>
      <protection locked="0"/>
    </xf>
    <xf numFmtId="0" fontId="6" fillId="0" borderId="10"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11"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34"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4" fillId="0" borderId="35"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4" fillId="2" borderId="3" xfId="0" applyFont="1" applyFill="1" applyBorder="1" applyAlignment="1" applyProtection="1">
      <alignment horizontal="left" vertical="center" wrapText="1"/>
    </xf>
    <xf numFmtId="0" fontId="4" fillId="2" borderId="3" xfId="0" applyFont="1" applyFill="1" applyBorder="1" applyAlignment="1" applyProtection="1">
      <alignment horizontal="center" vertical="center" wrapText="1"/>
    </xf>
    <xf numFmtId="0" fontId="4" fillId="2" borderId="16" xfId="0" applyFont="1" applyFill="1" applyBorder="1" applyAlignment="1" applyProtection="1">
      <alignment horizontal="center" vertical="center" wrapText="1"/>
    </xf>
    <xf numFmtId="0" fontId="4" fillId="2" borderId="26" xfId="0" applyFont="1" applyFill="1" applyBorder="1" applyAlignment="1" applyProtection="1">
      <alignment horizontal="center" vertical="center" wrapText="1"/>
    </xf>
    <xf numFmtId="0" fontId="6" fillId="3" borderId="19"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0" fontId="6" fillId="3" borderId="21" xfId="0" applyFont="1" applyFill="1" applyBorder="1" applyAlignment="1" applyProtection="1">
      <alignment horizontal="center" vertical="center" wrapText="1"/>
    </xf>
    <xf numFmtId="0" fontId="6" fillId="51" borderId="49" xfId="0" quotePrefix="1" applyFont="1" applyFill="1" applyBorder="1" applyAlignment="1" applyProtection="1">
      <alignment horizontal="left" vertical="center"/>
      <protection locked="0"/>
    </xf>
    <xf numFmtId="0" fontId="4" fillId="0" borderId="0" xfId="0" applyFont="1" applyBorder="1" applyAlignment="1" applyProtection="1">
      <alignment horizontal="left" vertical="center"/>
    </xf>
    <xf numFmtId="0" fontId="0" fillId="0" borderId="0" xfId="0" applyBorder="1" applyAlignment="1" applyProtection="1">
      <alignment horizontal="left" vertical="center"/>
    </xf>
    <xf numFmtId="14" fontId="6" fillId="51" borderId="49" xfId="0" applyNumberFormat="1" applyFont="1" applyFill="1" applyBorder="1" applyAlignment="1" applyProtection="1">
      <alignment horizontal="left" vertical="center"/>
      <protection locked="0"/>
    </xf>
    <xf numFmtId="0" fontId="6" fillId="51" borderId="0" xfId="0" applyFont="1" applyFill="1" applyBorder="1" applyAlignment="1" applyProtection="1">
      <alignment horizontal="left" vertical="center"/>
    </xf>
    <xf numFmtId="165" fontId="6" fillId="51" borderId="49" xfId="0" applyNumberFormat="1" applyFont="1" applyFill="1" applyBorder="1" applyAlignment="1" applyProtection="1">
      <alignment horizontal="left" vertical="center"/>
      <protection locked="0"/>
    </xf>
    <xf numFmtId="0" fontId="6" fillId="51" borderId="49" xfId="0" applyFont="1" applyFill="1" applyBorder="1" applyAlignment="1" applyProtection="1">
      <alignment horizontal="left" vertical="center"/>
      <protection locked="0"/>
    </xf>
    <xf numFmtId="14" fontId="6" fillId="51" borderId="0" xfId="0" applyNumberFormat="1" applyFont="1" applyFill="1" applyBorder="1" applyAlignment="1" applyProtection="1">
      <alignment horizontal="left" vertical="center"/>
      <protection locked="0"/>
    </xf>
    <xf numFmtId="0" fontId="0" fillId="2" borderId="0" xfId="0" applyFill="1" applyBorder="1" applyAlignment="1" applyProtection="1">
      <alignment horizontal="center" vertical="center"/>
    </xf>
    <xf numFmtId="0" fontId="6" fillId="2" borderId="3" xfId="0" applyFont="1" applyFill="1" applyBorder="1" applyAlignment="1" applyProtection="1">
      <alignment horizontal="left" vertical="center"/>
      <protection locked="0"/>
    </xf>
    <xf numFmtId="0" fontId="4" fillId="0" borderId="6"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left" vertical="center" wrapText="1"/>
      <protection locked="0"/>
    </xf>
    <xf numFmtId="0" fontId="4" fillId="0" borderId="7"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protection locked="0"/>
    </xf>
    <xf numFmtId="14" fontId="6" fillId="6" borderId="0" xfId="0" applyNumberFormat="1" applyFont="1" applyFill="1" applyBorder="1" applyAlignment="1" applyProtection="1">
      <alignment horizontal="left" vertical="center"/>
      <protection locked="0"/>
    </xf>
    <xf numFmtId="0" fontId="6" fillId="6" borderId="0" xfId="0" applyFont="1" applyFill="1" applyBorder="1" applyAlignment="1" applyProtection="1">
      <alignment horizontal="left" vertical="center"/>
    </xf>
    <xf numFmtId="165" fontId="6" fillId="6" borderId="49" xfId="0" applyNumberFormat="1" applyFont="1" applyFill="1" applyBorder="1" applyAlignment="1" applyProtection="1">
      <alignment horizontal="left" vertical="center"/>
      <protection locked="0"/>
    </xf>
    <xf numFmtId="0" fontId="6" fillId="6" borderId="49" xfId="0" applyFont="1" applyFill="1" applyBorder="1" applyAlignment="1" applyProtection="1">
      <alignment horizontal="left" vertical="center"/>
      <protection locked="0"/>
    </xf>
    <xf numFmtId="0" fontId="4" fillId="6" borderId="49" xfId="0" applyFont="1" applyFill="1" applyBorder="1" applyAlignment="1" applyProtection="1">
      <alignment horizontal="left" vertical="center" wrapText="1"/>
      <protection locked="0"/>
    </xf>
    <xf numFmtId="0" fontId="6" fillId="6" borderId="49" xfId="0" quotePrefix="1" applyFont="1" applyFill="1" applyBorder="1" applyAlignment="1" applyProtection="1">
      <alignment horizontal="left" vertical="center"/>
      <protection locked="0"/>
    </xf>
    <xf numFmtId="14" fontId="6" fillId="6" borderId="49" xfId="0" applyNumberFormat="1" applyFont="1" applyFill="1" applyBorder="1" applyAlignment="1" applyProtection="1">
      <alignment horizontal="left" vertical="center"/>
      <protection locked="0"/>
    </xf>
    <xf numFmtId="14" fontId="6" fillId="0" borderId="49" xfId="0" applyNumberFormat="1" applyFont="1" applyFill="1" applyBorder="1" applyAlignment="1" applyProtection="1">
      <alignment horizontal="right" vertical="center"/>
      <protection locked="0"/>
    </xf>
    <xf numFmtId="0" fontId="4" fillId="2" borderId="4" xfId="0" applyFont="1" applyFill="1" applyBorder="1" applyAlignment="1" applyProtection="1">
      <alignment horizontal="left" vertical="center" wrapText="1"/>
      <protection locked="0"/>
    </xf>
    <xf numFmtId="0" fontId="4" fillId="6" borderId="49" xfId="0" applyFont="1" applyFill="1" applyBorder="1" applyAlignment="1" applyProtection="1">
      <alignment horizontal="left" vertical="center"/>
      <protection locked="0"/>
    </xf>
    <xf numFmtId="0" fontId="4" fillId="2" borderId="6" xfId="0" applyFont="1" applyFill="1" applyBorder="1" applyAlignment="1" applyProtection="1">
      <alignment horizontal="left" vertical="center"/>
      <protection locked="0"/>
    </xf>
    <xf numFmtId="0" fontId="4" fillId="2" borderId="2" xfId="0" applyFont="1" applyFill="1" applyBorder="1" applyAlignment="1" applyProtection="1">
      <alignment horizontal="left" vertical="center"/>
      <protection locked="0"/>
    </xf>
    <xf numFmtId="0" fontId="4" fillId="2" borderId="7" xfId="0" applyFont="1" applyFill="1" applyBorder="1" applyAlignment="1" applyProtection="1">
      <alignment horizontal="left" vertical="center"/>
      <protection locked="0"/>
    </xf>
    <xf numFmtId="0" fontId="4" fillId="6" borderId="6" xfId="0" applyFont="1" applyFill="1" applyBorder="1" applyAlignment="1" applyProtection="1">
      <alignment horizontal="left" vertical="center"/>
      <protection locked="0"/>
    </xf>
    <xf numFmtId="0" fontId="4" fillId="6" borderId="2" xfId="0" applyFont="1" applyFill="1" applyBorder="1" applyAlignment="1" applyProtection="1">
      <alignment horizontal="left" vertical="center"/>
      <protection locked="0"/>
    </xf>
    <xf numFmtId="0" fontId="4" fillId="6" borderId="7" xfId="0" applyFont="1" applyFill="1" applyBorder="1" applyAlignment="1" applyProtection="1">
      <alignment horizontal="left" vertical="center"/>
      <protection locked="0"/>
    </xf>
    <xf numFmtId="0" fontId="4" fillId="6" borderId="0" xfId="0" applyFont="1" applyFill="1" applyAlignment="1" applyProtection="1">
      <alignment horizontal="left" vertical="center"/>
      <protection locked="0"/>
    </xf>
    <xf numFmtId="0" fontId="4" fillId="6" borderId="32" xfId="0" applyFont="1" applyFill="1" applyBorder="1" applyAlignment="1" applyProtection="1">
      <alignment horizontal="center" vertical="center"/>
      <protection locked="0"/>
    </xf>
    <xf numFmtId="0" fontId="4" fillId="6" borderId="0" xfId="0" applyFont="1" applyFill="1" applyBorder="1" applyAlignment="1" applyProtection="1">
      <alignment horizontal="center" vertical="center"/>
      <protection locked="0"/>
    </xf>
    <xf numFmtId="0" fontId="4" fillId="6" borderId="33" xfId="0" applyFont="1" applyFill="1" applyBorder="1" applyAlignment="1" applyProtection="1">
      <alignment horizontal="center" vertical="center"/>
      <protection locked="0"/>
    </xf>
    <xf numFmtId="0" fontId="6" fillId="8" borderId="10" xfId="0" applyFont="1" applyFill="1" applyBorder="1" applyAlignment="1" applyProtection="1">
      <alignment horizontal="left" vertical="center" wrapText="1"/>
      <protection locked="0"/>
    </xf>
    <xf numFmtId="0" fontId="6" fillId="8" borderId="5" xfId="0" applyFont="1" applyFill="1" applyBorder="1" applyAlignment="1" applyProtection="1">
      <alignment horizontal="left" vertical="center" wrapText="1"/>
      <protection locked="0"/>
    </xf>
  </cellXfs>
  <cellStyles count="774">
    <cellStyle name="20% - Akzent1" xfId="5"/>
    <cellStyle name="20% - Akzent2" xfId="6"/>
    <cellStyle name="20% - Akzent3" xfId="7"/>
    <cellStyle name="20% - Akzent4" xfId="8"/>
    <cellStyle name="20% - Akzent5" xfId="9"/>
    <cellStyle name="20% - Akzent6" xfId="10"/>
    <cellStyle name="40% - Akzent1" xfId="11"/>
    <cellStyle name="40% - Akzent2" xfId="12"/>
    <cellStyle name="40% - Akzent3" xfId="13"/>
    <cellStyle name="40% - Akzent4" xfId="14"/>
    <cellStyle name="40% - Akzent5" xfId="15"/>
    <cellStyle name="40% - Akzent6" xfId="16"/>
    <cellStyle name="60% - Akzent1" xfId="17"/>
    <cellStyle name="60% - Akzent2" xfId="18"/>
    <cellStyle name="60% - Akzent3" xfId="19"/>
    <cellStyle name="60% - Akzent4" xfId="20"/>
    <cellStyle name="60% - Akzent5" xfId="21"/>
    <cellStyle name="60% - Akzent6" xfId="22"/>
    <cellStyle name="Accent1" xfId="23"/>
    <cellStyle name="Accent2" xfId="24"/>
    <cellStyle name="Accent3" xfId="25"/>
    <cellStyle name="Accent4" xfId="26"/>
    <cellStyle name="Accent5" xfId="27"/>
    <cellStyle name="Accent6" xfId="28"/>
    <cellStyle name="Avertissement" xfId="29"/>
    <cellStyle name="Calcul 2" xfId="30"/>
    <cellStyle name="Calcul 2 2" xfId="31"/>
    <cellStyle name="Calcul 2 2 2" xfId="32"/>
    <cellStyle name="Calcul 2 2 2 2" xfId="33"/>
    <cellStyle name="Calcul 2 2 3" xfId="34"/>
    <cellStyle name="Calcul 2 3" xfId="35"/>
    <cellStyle name="Calcul 2 3 2" xfId="36"/>
    <cellStyle name="Calcul 2 3 2 2" xfId="37"/>
    <cellStyle name="Calcul 2 3 3" xfId="38"/>
    <cellStyle name="Calcul 2 4" xfId="39"/>
    <cellStyle name="Calcul 2 4 2" xfId="40"/>
    <cellStyle name="Calcul 2 5" xfId="41"/>
    <cellStyle name="Calcul 3" xfId="42"/>
    <cellStyle name="Calcul 3 2" xfId="43"/>
    <cellStyle name="Calcul 3 2 2" xfId="44"/>
    <cellStyle name="Calcul 3 3" xfId="45"/>
    <cellStyle name="Calcul 4" xfId="46"/>
    <cellStyle name="Calcul 4 2" xfId="47"/>
    <cellStyle name="Calcul 4 2 2" xfId="48"/>
    <cellStyle name="Calcul 4 3" xfId="49"/>
    <cellStyle name="Calcul 5" xfId="50"/>
    <cellStyle name="Calcul 5 2" xfId="51"/>
    <cellStyle name="Calcul 6" xfId="52"/>
    <cellStyle name="Cellule liée" xfId="53"/>
    <cellStyle name="Commentaire" xfId="54"/>
    <cellStyle name="Commentaire 2" xfId="55"/>
    <cellStyle name="Commentaire 2 2" xfId="56"/>
    <cellStyle name="Commentaire 2 2 2" xfId="57"/>
    <cellStyle name="Commentaire 2 2 2 2" xfId="58"/>
    <cellStyle name="Commentaire 2 2 3" xfId="59"/>
    <cellStyle name="Commentaire 2 3" xfId="60"/>
    <cellStyle name="Commentaire 2 3 2" xfId="61"/>
    <cellStyle name="Commentaire 2 3 2 2" xfId="62"/>
    <cellStyle name="Commentaire 2 3 3" xfId="63"/>
    <cellStyle name="Commentaire 2 4" xfId="64"/>
    <cellStyle name="Commentaire 2 4 2" xfId="65"/>
    <cellStyle name="Commentaire 2 5" xfId="66"/>
    <cellStyle name="Commentaire 3" xfId="67"/>
    <cellStyle name="Commentaire 3 2" xfId="68"/>
    <cellStyle name="Commentaire 3 2 2" xfId="69"/>
    <cellStyle name="Commentaire 3 3" xfId="70"/>
    <cellStyle name="Commentaire 4" xfId="71"/>
    <cellStyle name="Commentaire 4 2" xfId="72"/>
    <cellStyle name="Commentaire 4 2 2" xfId="73"/>
    <cellStyle name="Commentaire 4 3" xfId="74"/>
    <cellStyle name="Commentaire 5" xfId="75"/>
    <cellStyle name="Commentaire 5 2" xfId="76"/>
    <cellStyle name="Commentaire 6" xfId="77"/>
    <cellStyle name="Dezimal 2" xfId="78"/>
    <cellStyle name="Dezimal 2 2" xfId="79"/>
    <cellStyle name="Dezimal 2 2 2" xfId="80"/>
    <cellStyle name="Dezimal 2 2 2 2" xfId="81"/>
    <cellStyle name="Dezimal 2 2 2 2 2" xfId="82"/>
    <cellStyle name="Dezimal 2 2 2 2 3" xfId="83"/>
    <cellStyle name="Dezimal 2 2 2 3" xfId="84"/>
    <cellStyle name="Dezimal 2 2 2 3 2" xfId="85"/>
    <cellStyle name="Dezimal 2 2 2 3 3" xfId="86"/>
    <cellStyle name="Dezimal 2 2 2 4" xfId="87"/>
    <cellStyle name="Dezimal 2 2 2 5" xfId="88"/>
    <cellStyle name="Dezimal 2 2 3" xfId="89"/>
    <cellStyle name="Dezimal 2 2 3 2" xfId="90"/>
    <cellStyle name="Dezimal 2 2 3 3" xfId="91"/>
    <cellStyle name="Dezimal 2 2 4" xfId="92"/>
    <cellStyle name="Dezimal 2 2 4 2" xfId="93"/>
    <cellStyle name="Dezimal 2 2 4 3" xfId="94"/>
    <cellStyle name="Dezimal 2 2 5" xfId="95"/>
    <cellStyle name="Dezimal 2 2 5 2" xfId="96"/>
    <cellStyle name="Dezimal 2 2 5 3" xfId="97"/>
    <cellStyle name="Dezimal 2 2 6" xfId="98"/>
    <cellStyle name="Dezimal 2 2 6 2" xfId="99"/>
    <cellStyle name="Dezimal 2 2 7" xfId="100"/>
    <cellStyle name="Dezimal 2 2 8" xfId="101"/>
    <cellStyle name="Dezimal 2 3" xfId="102"/>
    <cellStyle name="Dezimal 2 3 2" xfId="103"/>
    <cellStyle name="Dezimal 2 3 2 2" xfId="104"/>
    <cellStyle name="Dezimal 2 3 2 2 2" xfId="105"/>
    <cellStyle name="Dezimal 2 3 2 2 3" xfId="106"/>
    <cellStyle name="Dezimal 2 3 2 3" xfId="107"/>
    <cellStyle name="Dezimal 2 3 2 4" xfId="108"/>
    <cellStyle name="Dezimal 2 3 3" xfId="109"/>
    <cellStyle name="Dezimal 2 3 3 2" xfId="110"/>
    <cellStyle name="Dezimal 2 3 3 3" xfId="111"/>
    <cellStyle name="Dezimal 2 3 4" xfId="112"/>
    <cellStyle name="Dezimal 2 3 4 2" xfId="113"/>
    <cellStyle name="Dezimal 2 3 4 3" xfId="114"/>
    <cellStyle name="Dezimal 2 3 5" xfId="115"/>
    <cellStyle name="Dezimal 2 3 5 2" xfId="116"/>
    <cellStyle name="Dezimal 2 3 5 3" xfId="117"/>
    <cellStyle name="Dezimal 2 3 6" xfId="118"/>
    <cellStyle name="Dezimal 2 3 7" xfId="119"/>
    <cellStyle name="Dezimal 2 4" xfId="120"/>
    <cellStyle name="Dezimal 3" xfId="121"/>
    <cellStyle name="Dezimal 4" xfId="122"/>
    <cellStyle name="Dezimal 4 10" xfId="123"/>
    <cellStyle name="Dezimal 4 2" xfId="124"/>
    <cellStyle name="Dezimal 4 2 2" xfId="125"/>
    <cellStyle name="Dezimal 4 2 2 2" xfId="126"/>
    <cellStyle name="Dezimal 4 2 2 2 2" xfId="127"/>
    <cellStyle name="Dezimal 4 2 2 2 3" xfId="128"/>
    <cellStyle name="Dezimal 4 2 2 3" xfId="129"/>
    <cellStyle name="Dezimal 4 2 2 4" xfId="130"/>
    <cellStyle name="Dezimal 4 2 3" xfId="131"/>
    <cellStyle name="Dezimal 4 2 3 2" xfId="132"/>
    <cellStyle name="Dezimal 4 2 3 3" xfId="133"/>
    <cellStyle name="Dezimal 4 2 4" xfId="134"/>
    <cellStyle name="Dezimal 4 2 4 2" xfId="135"/>
    <cellStyle name="Dezimal 4 2 4 3" xfId="136"/>
    <cellStyle name="Dezimal 4 2 5" xfId="137"/>
    <cellStyle name="Dezimal 4 2 5 2" xfId="138"/>
    <cellStyle name="Dezimal 4 2 5 3" xfId="139"/>
    <cellStyle name="Dezimal 4 2 6" xfId="140"/>
    <cellStyle name="Dezimal 4 2 6 2" xfId="141"/>
    <cellStyle name="Dezimal 4 2 6 3" xfId="142"/>
    <cellStyle name="Dezimal 4 2 7" xfId="143"/>
    <cellStyle name="Dezimal 4 2 7 2" xfId="144"/>
    <cellStyle name="Dezimal 4 2 8" xfId="145"/>
    <cellStyle name="Dezimal 4 2 8 2" xfId="146"/>
    <cellStyle name="Dezimal 4 2 9" xfId="147"/>
    <cellStyle name="Dezimal 4 3" xfId="148"/>
    <cellStyle name="Dezimal 4 3 2" xfId="149"/>
    <cellStyle name="Dezimal 4 3 2 2" xfId="150"/>
    <cellStyle name="Dezimal 4 3 2 3" xfId="151"/>
    <cellStyle name="Dezimal 4 3 3" xfId="152"/>
    <cellStyle name="Dezimal 4 3 3 2" xfId="153"/>
    <cellStyle name="Dezimal 4 3 3 3" xfId="154"/>
    <cellStyle name="Dezimal 4 3 4" xfId="155"/>
    <cellStyle name="Dezimal 4 3 5" xfId="156"/>
    <cellStyle name="Dezimal 4 4" xfId="157"/>
    <cellStyle name="Dezimal 4 4 2" xfId="158"/>
    <cellStyle name="Dezimal 4 4 3" xfId="159"/>
    <cellStyle name="Dezimal 4 5" xfId="160"/>
    <cellStyle name="Dezimal 4 5 2" xfId="161"/>
    <cellStyle name="Dezimal 4 5 3" xfId="162"/>
    <cellStyle name="Dezimal 4 6" xfId="163"/>
    <cellStyle name="Dezimal 4 6 2" xfId="164"/>
    <cellStyle name="Dezimal 4 6 3" xfId="165"/>
    <cellStyle name="Dezimal 4 7" xfId="166"/>
    <cellStyle name="Dezimal 4 7 2" xfId="167"/>
    <cellStyle name="Dezimal 4 7 3" xfId="168"/>
    <cellStyle name="Dezimal 4 8" xfId="169"/>
    <cellStyle name="Dezimal 4 8 2" xfId="170"/>
    <cellStyle name="Dezimal 4 9" xfId="171"/>
    <cellStyle name="Dezimal 4 9 2" xfId="172"/>
    <cellStyle name="Entrée 2" xfId="173"/>
    <cellStyle name="Entrée 2 2" xfId="174"/>
    <cellStyle name="Entrée 2 2 2" xfId="175"/>
    <cellStyle name="Entrée 2 2 2 2" xfId="176"/>
    <cellStyle name="Entrée 2 2 3" xfId="177"/>
    <cellStyle name="Entrée 2 3" xfId="178"/>
    <cellStyle name="Entrée 2 3 2" xfId="179"/>
    <cellStyle name="Entrée 2 3 2 2" xfId="180"/>
    <cellStyle name="Entrée 2 3 3" xfId="181"/>
    <cellStyle name="Entrée 2 4" xfId="182"/>
    <cellStyle name="Entrée 2 4 2" xfId="183"/>
    <cellStyle name="Entrée 2 5" xfId="184"/>
    <cellStyle name="Entrée 3" xfId="185"/>
    <cellStyle name="Entrée 3 2" xfId="186"/>
    <cellStyle name="Entrée 3 2 2" xfId="187"/>
    <cellStyle name="Entrée 3 3" xfId="188"/>
    <cellStyle name="Entrée 4" xfId="189"/>
    <cellStyle name="Entrée 4 2" xfId="190"/>
    <cellStyle name="Entrée 4 2 2" xfId="191"/>
    <cellStyle name="Entrée 4 3" xfId="192"/>
    <cellStyle name="Entrée 5" xfId="193"/>
    <cellStyle name="Entrée 5 2" xfId="194"/>
    <cellStyle name="Entrée 6" xfId="195"/>
    <cellStyle name="Hyperlink 2" xfId="196"/>
    <cellStyle name="Insatisfaisant" xfId="197"/>
    <cellStyle name="Komma 10" xfId="198"/>
    <cellStyle name="Komma 10 2" xfId="199"/>
    <cellStyle name="Komma 11" xfId="200"/>
    <cellStyle name="Komma 12" xfId="201"/>
    <cellStyle name="Komma 2" xfId="202"/>
    <cellStyle name="Komma 2 2" xfId="203"/>
    <cellStyle name="Komma 2 2 2" xfId="204"/>
    <cellStyle name="Komma 2 2 2 2" xfId="205"/>
    <cellStyle name="Komma 2 2 2 3" xfId="206"/>
    <cellStyle name="Komma 2 2 3" xfId="207"/>
    <cellStyle name="Komma 2 2 3 2" xfId="208"/>
    <cellStyle name="Komma 2 2 3 3" xfId="209"/>
    <cellStyle name="Komma 2 2 4" xfId="210"/>
    <cellStyle name="Komma 2 2 5" xfId="211"/>
    <cellStyle name="Komma 2 3" xfId="212"/>
    <cellStyle name="Komma 2 3 2" xfId="213"/>
    <cellStyle name="Komma 2 3 3" xfId="214"/>
    <cellStyle name="Komma 2 4" xfId="215"/>
    <cellStyle name="Komma 2 4 2" xfId="216"/>
    <cellStyle name="Komma 2 4 3" xfId="217"/>
    <cellStyle name="Komma 2 5" xfId="218"/>
    <cellStyle name="Komma 2 5 2" xfId="219"/>
    <cellStyle name="Komma 2 5 3" xfId="220"/>
    <cellStyle name="Komma 2 6" xfId="221"/>
    <cellStyle name="Komma 2 6 2" xfId="222"/>
    <cellStyle name="Komma 2 7" xfId="223"/>
    <cellStyle name="Komma 2 8" xfId="224"/>
    <cellStyle name="Komma 2 9" xfId="225"/>
    <cellStyle name="Komma 3" xfId="226"/>
    <cellStyle name="Komma 3 2" xfId="227"/>
    <cellStyle name="Komma 3 2 2" xfId="228"/>
    <cellStyle name="Komma 3 2 2 2" xfId="229"/>
    <cellStyle name="Komma 3 2 2 3" xfId="230"/>
    <cellStyle name="Komma 3 2 3" xfId="231"/>
    <cellStyle name="Komma 3 2 4" xfId="232"/>
    <cellStyle name="Komma 3 3" xfId="233"/>
    <cellStyle name="Komma 3 3 2" xfId="234"/>
    <cellStyle name="Komma 3 3 3" xfId="235"/>
    <cellStyle name="Komma 3 4" xfId="236"/>
    <cellStyle name="Komma 3 4 2" xfId="237"/>
    <cellStyle name="Komma 3 4 3" xfId="238"/>
    <cellStyle name="Komma 3 5" xfId="239"/>
    <cellStyle name="Komma 3 5 2" xfId="240"/>
    <cellStyle name="Komma 3 5 3" xfId="241"/>
    <cellStyle name="Komma 3 6" xfId="242"/>
    <cellStyle name="Komma 3 6 2" xfId="243"/>
    <cellStyle name="Komma 3 7" xfId="244"/>
    <cellStyle name="Komma 3 8" xfId="245"/>
    <cellStyle name="Komma 3 9" xfId="246"/>
    <cellStyle name="Komma 4" xfId="247"/>
    <cellStyle name="Komma 4 2" xfId="248"/>
    <cellStyle name="Komma 4 2 2" xfId="249"/>
    <cellStyle name="Komma 4 2 2 2" xfId="250"/>
    <cellStyle name="Komma 4 2 2 3" xfId="251"/>
    <cellStyle name="Komma 4 3" xfId="252"/>
    <cellStyle name="Komma 4 3 2" xfId="253"/>
    <cellStyle name="Komma 4 3 3" xfId="254"/>
    <cellStyle name="Komma 4 4" xfId="255"/>
    <cellStyle name="Komma 4 4 2" xfId="256"/>
    <cellStyle name="Komma 4 5" xfId="257"/>
    <cellStyle name="Komma 4 6" xfId="258"/>
    <cellStyle name="Komma 4 7" xfId="259"/>
    <cellStyle name="Komma 5" xfId="260"/>
    <cellStyle name="Komma 5 2" xfId="261"/>
    <cellStyle name="Komma 5 2 2" xfId="262"/>
    <cellStyle name="Komma 5 2 3" xfId="263"/>
    <cellStyle name="Komma 5 3" xfId="264"/>
    <cellStyle name="Komma 5 3 2" xfId="265"/>
    <cellStyle name="Komma 5 3 3" xfId="266"/>
    <cellStyle name="Komma 5 4" xfId="267"/>
    <cellStyle name="Komma 5 4 2" xfId="268"/>
    <cellStyle name="Komma 5 4 3" xfId="269"/>
    <cellStyle name="Komma 5 5" xfId="270"/>
    <cellStyle name="Komma 5 6" xfId="271"/>
    <cellStyle name="Komma 5 7" xfId="272"/>
    <cellStyle name="Komma 6" xfId="273"/>
    <cellStyle name="Komma 6 2" xfId="274"/>
    <cellStyle name="Komma 6 3" xfId="275"/>
    <cellStyle name="Komma 6 3 2" xfId="276"/>
    <cellStyle name="Komma 6 4" xfId="277"/>
    <cellStyle name="Komma 7" xfId="278"/>
    <cellStyle name="Komma 7 2" xfId="279"/>
    <cellStyle name="Komma 7 3" xfId="280"/>
    <cellStyle name="Komma 8" xfId="281"/>
    <cellStyle name="Komma 8 2" xfId="282"/>
    <cellStyle name="Komma 8 3" xfId="283"/>
    <cellStyle name="Komma 9" xfId="284"/>
    <cellStyle name="Komma 9 2" xfId="285"/>
    <cellStyle name="Komma 9 3" xfId="286"/>
    <cellStyle name="Link" xfId="2" builtinId="8"/>
    <cellStyle name="Milliers 2" xfId="287"/>
    <cellStyle name="Milliers 2 2" xfId="288"/>
    <cellStyle name="Milliers 2 2 2" xfId="289"/>
    <cellStyle name="Milliers 2 3" xfId="290"/>
    <cellStyle name="Milliers 3" xfId="291"/>
    <cellStyle name="Milliers 3 2" xfId="292"/>
    <cellStyle name="Milliers 4" xfId="293"/>
    <cellStyle name="Milliers 4 2" xfId="294"/>
    <cellStyle name="Milliers 5" xfId="295"/>
    <cellStyle name="Normal 2" xfId="1"/>
    <cellStyle name="Normal 2 2" xfId="296"/>
    <cellStyle name="Normal 2 3" xfId="297"/>
    <cellStyle name="Normal 2 4" xfId="298"/>
    <cellStyle name="Normal 3" xfId="299"/>
    <cellStyle name="Normal 4" xfId="300"/>
    <cellStyle name="Normal 5" xfId="301"/>
    <cellStyle name="Pourcentage 2" xfId="302"/>
    <cellStyle name="Pourcentage 3" xfId="303"/>
    <cellStyle name="Prozent 10" xfId="304"/>
    <cellStyle name="Prozent 10 2" xfId="305"/>
    <cellStyle name="Prozent 11" xfId="306"/>
    <cellStyle name="Prozent 12" xfId="307"/>
    <cellStyle name="Prozent 12 2" xfId="308"/>
    <cellStyle name="Prozent 13" xfId="309"/>
    <cellStyle name="Prozent 13 2" xfId="310"/>
    <cellStyle name="Prozent 14" xfId="311"/>
    <cellStyle name="Prozent 14 2" xfId="312"/>
    <cellStyle name="Prozent 14 3" xfId="313"/>
    <cellStyle name="Prozent 15" xfId="314"/>
    <cellStyle name="Prozent 16" xfId="315"/>
    <cellStyle name="Prozent 16 2" xfId="316"/>
    <cellStyle name="Prozent 17" xfId="317"/>
    <cellStyle name="Prozent 2" xfId="318"/>
    <cellStyle name="Prozent 2 2" xfId="319"/>
    <cellStyle name="Prozent 2 3" xfId="320"/>
    <cellStyle name="Prozent 2 4" xfId="321"/>
    <cellStyle name="Prozent 2 5" xfId="322"/>
    <cellStyle name="Prozent 3" xfId="323"/>
    <cellStyle name="Prozent 3 2" xfId="324"/>
    <cellStyle name="Prozent 3 3" xfId="325"/>
    <cellStyle name="Prozent 4" xfId="326"/>
    <cellStyle name="Prozent 4 2" xfId="327"/>
    <cellStyle name="Prozent 5" xfId="328"/>
    <cellStyle name="Prozent 5 2" xfId="329"/>
    <cellStyle name="Prozent 6" xfId="330"/>
    <cellStyle name="Prozent 6 2" xfId="331"/>
    <cellStyle name="Prozent 7" xfId="332"/>
    <cellStyle name="Prozent 7 2" xfId="333"/>
    <cellStyle name="Prozent 8" xfId="334"/>
    <cellStyle name="Prozent 8 2" xfId="335"/>
    <cellStyle name="Prozent 9" xfId="336"/>
    <cellStyle name="Prozent 9 2" xfId="337"/>
    <cellStyle name="SAPBEXaggData" xfId="338"/>
    <cellStyle name="SAPBEXaggData 2" xfId="339"/>
    <cellStyle name="SAPBEXaggData 2 2" xfId="340"/>
    <cellStyle name="SAPBEXaggData 2 2 2" xfId="341"/>
    <cellStyle name="SAPBEXaggData 3" xfId="342"/>
    <cellStyle name="SAPBEXaggData 3 2" xfId="343"/>
    <cellStyle name="SAPBEXaggData 3 2 2" xfId="344"/>
    <cellStyle name="SAPBEXaggData 4" xfId="345"/>
    <cellStyle name="SAPBEXaggData 4 2" xfId="346"/>
    <cellStyle name="SAPBEXaggDataEmph" xfId="347"/>
    <cellStyle name="SAPBEXaggDataEmph 2" xfId="348"/>
    <cellStyle name="SAPBEXaggDataEmph 2 2" xfId="349"/>
    <cellStyle name="SAPBEXaggDataEmph 2 2 2" xfId="350"/>
    <cellStyle name="SAPBEXaggDataEmph 3" xfId="351"/>
    <cellStyle name="SAPBEXaggDataEmph 3 2" xfId="352"/>
    <cellStyle name="SAPBEXaggDataEmph 3 2 2" xfId="353"/>
    <cellStyle name="SAPBEXaggDataEmph 4" xfId="354"/>
    <cellStyle name="SAPBEXaggDataEmph 4 2" xfId="355"/>
    <cellStyle name="SAPBEXaggItem" xfId="356"/>
    <cellStyle name="SAPBEXaggItem 2" xfId="357"/>
    <cellStyle name="SAPBEXaggItem 2 2" xfId="358"/>
    <cellStyle name="SAPBEXaggItem 2 2 2" xfId="359"/>
    <cellStyle name="SAPBEXaggItem 3" xfId="360"/>
    <cellStyle name="SAPBEXaggItem 3 2" xfId="361"/>
    <cellStyle name="SAPBEXaggItem 3 2 2" xfId="362"/>
    <cellStyle name="SAPBEXaggItem 4" xfId="363"/>
    <cellStyle name="SAPBEXaggItem 4 2" xfId="364"/>
    <cellStyle name="SAPBEXaggItemX" xfId="365"/>
    <cellStyle name="SAPBEXaggItemX 2" xfId="366"/>
    <cellStyle name="SAPBEXaggItemX 2 2" xfId="367"/>
    <cellStyle name="SAPBEXaggItemX 2 2 2" xfId="368"/>
    <cellStyle name="SAPBEXaggItemX 3" xfId="369"/>
    <cellStyle name="SAPBEXaggItemX 3 2" xfId="370"/>
    <cellStyle name="SAPBEXaggItemX 3 2 2" xfId="371"/>
    <cellStyle name="SAPBEXaggItemX 4" xfId="372"/>
    <cellStyle name="SAPBEXaggItemX 4 2" xfId="373"/>
    <cellStyle name="SAPBEXchaText" xfId="374"/>
    <cellStyle name="SAPBEXexcBad7" xfId="375"/>
    <cellStyle name="SAPBEXexcBad7 2" xfId="376"/>
    <cellStyle name="SAPBEXexcBad7 2 2" xfId="377"/>
    <cellStyle name="SAPBEXexcBad7 2 2 2" xfId="378"/>
    <cellStyle name="SAPBEXexcBad7 3" xfId="379"/>
    <cellStyle name="SAPBEXexcBad7 3 2" xfId="380"/>
    <cellStyle name="SAPBEXexcBad7 3 2 2" xfId="381"/>
    <cellStyle name="SAPBEXexcBad7 4" xfId="382"/>
    <cellStyle name="SAPBEXexcBad7 4 2" xfId="383"/>
    <cellStyle name="SAPBEXexcBad8" xfId="384"/>
    <cellStyle name="SAPBEXexcBad8 2" xfId="385"/>
    <cellStyle name="SAPBEXexcBad8 2 2" xfId="386"/>
    <cellStyle name="SAPBEXexcBad8 2 2 2" xfId="387"/>
    <cellStyle name="SAPBEXexcBad8 3" xfId="388"/>
    <cellStyle name="SAPBEXexcBad8 3 2" xfId="389"/>
    <cellStyle name="SAPBEXexcBad8 3 2 2" xfId="390"/>
    <cellStyle name="SAPBEXexcBad8 4" xfId="391"/>
    <cellStyle name="SAPBEXexcBad8 4 2" xfId="392"/>
    <cellStyle name="SAPBEXexcBad9" xfId="393"/>
    <cellStyle name="SAPBEXexcBad9 2" xfId="394"/>
    <cellStyle name="SAPBEXexcBad9 2 2" xfId="395"/>
    <cellStyle name="SAPBEXexcBad9 2 2 2" xfId="396"/>
    <cellStyle name="SAPBEXexcBad9 3" xfId="397"/>
    <cellStyle name="SAPBEXexcBad9 3 2" xfId="398"/>
    <cellStyle name="SAPBEXexcBad9 3 2 2" xfId="399"/>
    <cellStyle name="SAPBEXexcBad9 4" xfId="400"/>
    <cellStyle name="SAPBEXexcBad9 4 2" xfId="401"/>
    <cellStyle name="SAPBEXexcCritical4" xfId="402"/>
    <cellStyle name="SAPBEXexcCritical4 2" xfId="403"/>
    <cellStyle name="SAPBEXexcCritical4 2 2" xfId="404"/>
    <cellStyle name="SAPBEXexcCritical4 2 2 2" xfId="405"/>
    <cellStyle name="SAPBEXexcCritical4 3" xfId="406"/>
    <cellStyle name="SAPBEXexcCritical4 3 2" xfId="407"/>
    <cellStyle name="SAPBEXexcCritical4 3 2 2" xfId="408"/>
    <cellStyle name="SAPBEXexcCritical4 4" xfId="409"/>
    <cellStyle name="SAPBEXexcCritical4 4 2" xfId="410"/>
    <cellStyle name="SAPBEXexcCritical5" xfId="411"/>
    <cellStyle name="SAPBEXexcCritical5 2" xfId="412"/>
    <cellStyle name="SAPBEXexcCritical5 2 2" xfId="413"/>
    <cellStyle name="SAPBEXexcCritical5 2 2 2" xfId="414"/>
    <cellStyle name="SAPBEXexcCritical5 3" xfId="415"/>
    <cellStyle name="SAPBEXexcCritical5 3 2" xfId="416"/>
    <cellStyle name="SAPBEXexcCritical5 3 2 2" xfId="417"/>
    <cellStyle name="SAPBEXexcCritical5 4" xfId="418"/>
    <cellStyle name="SAPBEXexcCritical5 4 2" xfId="419"/>
    <cellStyle name="SAPBEXexcCritical6" xfId="420"/>
    <cellStyle name="SAPBEXexcCritical6 2" xfId="421"/>
    <cellStyle name="SAPBEXexcCritical6 2 2" xfId="422"/>
    <cellStyle name="SAPBEXexcCritical6 2 2 2" xfId="423"/>
    <cellStyle name="SAPBEXexcCritical6 3" xfId="424"/>
    <cellStyle name="SAPBEXexcCritical6 3 2" xfId="425"/>
    <cellStyle name="SAPBEXexcCritical6 3 2 2" xfId="426"/>
    <cellStyle name="SAPBEXexcCritical6 4" xfId="427"/>
    <cellStyle name="SAPBEXexcCritical6 4 2" xfId="428"/>
    <cellStyle name="SAPBEXexcGood1" xfId="429"/>
    <cellStyle name="SAPBEXexcGood1 2" xfId="430"/>
    <cellStyle name="SAPBEXexcGood1 2 2" xfId="431"/>
    <cellStyle name="SAPBEXexcGood1 2 2 2" xfId="432"/>
    <cellStyle name="SAPBEXexcGood1 3" xfId="433"/>
    <cellStyle name="SAPBEXexcGood1 3 2" xfId="434"/>
    <cellStyle name="SAPBEXexcGood1 3 2 2" xfId="435"/>
    <cellStyle name="SAPBEXexcGood1 4" xfId="436"/>
    <cellStyle name="SAPBEXexcGood1 4 2" xfId="437"/>
    <cellStyle name="SAPBEXexcGood2" xfId="438"/>
    <cellStyle name="SAPBEXexcGood2 2" xfId="439"/>
    <cellStyle name="SAPBEXexcGood2 2 2" xfId="440"/>
    <cellStyle name="SAPBEXexcGood2 2 2 2" xfId="441"/>
    <cellStyle name="SAPBEXexcGood2 3" xfId="442"/>
    <cellStyle name="SAPBEXexcGood2 3 2" xfId="443"/>
    <cellStyle name="SAPBEXexcGood2 3 2 2" xfId="444"/>
    <cellStyle name="SAPBEXexcGood2 4" xfId="445"/>
    <cellStyle name="SAPBEXexcGood2 4 2" xfId="446"/>
    <cellStyle name="SAPBEXexcGood3" xfId="447"/>
    <cellStyle name="SAPBEXexcGood3 2" xfId="448"/>
    <cellStyle name="SAPBEXexcGood3 2 2" xfId="449"/>
    <cellStyle name="SAPBEXexcGood3 2 2 2" xfId="450"/>
    <cellStyle name="SAPBEXexcGood3 3" xfId="451"/>
    <cellStyle name="SAPBEXexcGood3 3 2" xfId="452"/>
    <cellStyle name="SAPBEXexcGood3 3 2 2" xfId="453"/>
    <cellStyle name="SAPBEXexcGood3 4" xfId="454"/>
    <cellStyle name="SAPBEXexcGood3 4 2" xfId="455"/>
    <cellStyle name="SAPBEXfilterDrill" xfId="456"/>
    <cellStyle name="SAPBEXfilterDrill 2" xfId="457"/>
    <cellStyle name="SAPBEXfilterItem" xfId="458"/>
    <cellStyle name="SAPBEXfilterText" xfId="459"/>
    <cellStyle name="SAPBEXformats" xfId="460"/>
    <cellStyle name="SAPBEXformats 2" xfId="461"/>
    <cellStyle name="SAPBEXformats 2 2" xfId="462"/>
    <cellStyle name="SAPBEXformats 2 2 2" xfId="463"/>
    <cellStyle name="SAPBEXformats 3" xfId="464"/>
    <cellStyle name="SAPBEXformats 3 2" xfId="465"/>
    <cellStyle name="SAPBEXformats 3 2 2" xfId="466"/>
    <cellStyle name="SAPBEXformats 4" xfId="467"/>
    <cellStyle name="SAPBEXformats 4 2" xfId="468"/>
    <cellStyle name="SAPBEXheaderItem" xfId="469"/>
    <cellStyle name="SAPBEXheaderItem 2" xfId="470"/>
    <cellStyle name="SAPBEXheaderText" xfId="471"/>
    <cellStyle name="SAPBEXheaderText 2" xfId="472"/>
    <cellStyle name="SAPBEXHLevel0" xfId="473"/>
    <cellStyle name="SAPBEXHLevel0 2" xfId="474"/>
    <cellStyle name="SAPBEXHLevel0 2 2" xfId="475"/>
    <cellStyle name="SAPBEXHLevel0 2 2 2" xfId="476"/>
    <cellStyle name="SAPBEXHLevel0 3" xfId="477"/>
    <cellStyle name="SAPBEXHLevel0 3 2" xfId="478"/>
    <cellStyle name="SAPBEXHLevel0 3 2 2" xfId="479"/>
    <cellStyle name="SAPBEXHLevel0 4" xfId="480"/>
    <cellStyle name="SAPBEXHLevel0 4 2" xfId="481"/>
    <cellStyle name="SAPBEXHLevel0 4 2 2" xfId="482"/>
    <cellStyle name="SAPBEXHLevel0 5" xfId="483"/>
    <cellStyle name="SAPBEXHLevel0 5 2" xfId="484"/>
    <cellStyle name="SAPBEXHLevel0 6" xfId="485"/>
    <cellStyle name="SAPBEXHLevel0 6 2" xfId="486"/>
    <cellStyle name="SAPBEXHLevel0X" xfId="487"/>
    <cellStyle name="SAPBEXHLevel0X 2" xfId="488"/>
    <cellStyle name="SAPBEXHLevel0X 2 2" xfId="489"/>
    <cellStyle name="SAPBEXHLevel0X 2 2 2" xfId="490"/>
    <cellStyle name="SAPBEXHLevel0X 3" xfId="491"/>
    <cellStyle name="SAPBEXHLevel0X 3 2" xfId="492"/>
    <cellStyle name="SAPBEXHLevel0X 3 2 2" xfId="493"/>
    <cellStyle name="SAPBEXHLevel0X 4" xfId="494"/>
    <cellStyle name="SAPBEXHLevel0X 4 2" xfId="495"/>
    <cellStyle name="SAPBEXHLevel0X 4 2 2" xfId="496"/>
    <cellStyle name="SAPBEXHLevel0X 5" xfId="497"/>
    <cellStyle name="SAPBEXHLevel0X 5 2" xfId="498"/>
    <cellStyle name="SAPBEXHLevel0X 6" xfId="499"/>
    <cellStyle name="SAPBEXHLevel0X 6 2" xfId="500"/>
    <cellStyle name="SAPBEXHLevel1" xfId="501"/>
    <cellStyle name="SAPBEXHLevel1 2" xfId="502"/>
    <cellStyle name="SAPBEXHLevel1 2 2" xfId="503"/>
    <cellStyle name="SAPBEXHLevel1 2 2 2" xfId="504"/>
    <cellStyle name="SAPBEXHLevel1 3" xfId="505"/>
    <cellStyle name="SAPBEXHLevel1 3 2" xfId="506"/>
    <cellStyle name="SAPBEXHLevel1 3 2 2" xfId="507"/>
    <cellStyle name="SAPBEXHLevel1 4" xfId="508"/>
    <cellStyle name="SAPBEXHLevel1 4 2" xfId="509"/>
    <cellStyle name="SAPBEXHLevel1 4 2 2" xfId="510"/>
    <cellStyle name="SAPBEXHLevel1 5" xfId="511"/>
    <cellStyle name="SAPBEXHLevel1 5 2" xfId="512"/>
    <cellStyle name="SAPBEXHLevel1 6" xfId="513"/>
    <cellStyle name="SAPBEXHLevel1 6 2" xfId="514"/>
    <cellStyle name="SAPBEXHLevel1X" xfId="515"/>
    <cellStyle name="SAPBEXHLevel1X 2" xfId="516"/>
    <cellStyle name="SAPBEXHLevel1X 2 2" xfId="517"/>
    <cellStyle name="SAPBEXHLevel1X 2 2 2" xfId="518"/>
    <cellStyle name="SAPBEXHLevel1X 3" xfId="519"/>
    <cellStyle name="SAPBEXHLevel1X 3 2" xfId="520"/>
    <cellStyle name="SAPBEXHLevel1X 3 2 2" xfId="521"/>
    <cellStyle name="SAPBEXHLevel1X 4" xfId="522"/>
    <cellStyle name="SAPBEXHLevel1X 4 2" xfId="523"/>
    <cellStyle name="SAPBEXHLevel1X 4 2 2" xfId="524"/>
    <cellStyle name="SAPBEXHLevel1X 5" xfId="525"/>
    <cellStyle name="SAPBEXHLevel1X 5 2" xfId="526"/>
    <cellStyle name="SAPBEXHLevel1X 6" xfId="527"/>
    <cellStyle name="SAPBEXHLevel1X 6 2" xfId="528"/>
    <cellStyle name="SAPBEXHLevel2" xfId="529"/>
    <cellStyle name="SAPBEXHLevel2 2" xfId="530"/>
    <cellStyle name="SAPBEXHLevel2 2 2" xfId="531"/>
    <cellStyle name="SAPBEXHLevel2 2 2 2" xfId="532"/>
    <cellStyle name="SAPBEXHLevel2 3" xfId="533"/>
    <cellStyle name="SAPBEXHLevel2 3 2" xfId="534"/>
    <cellStyle name="SAPBEXHLevel2 3 2 2" xfId="535"/>
    <cellStyle name="SAPBEXHLevel2 4" xfId="536"/>
    <cellStyle name="SAPBEXHLevel2 4 2" xfId="537"/>
    <cellStyle name="SAPBEXHLevel2 4 2 2" xfId="538"/>
    <cellStyle name="SAPBEXHLevel2 5" xfId="539"/>
    <cellStyle name="SAPBEXHLevel2 5 2" xfId="540"/>
    <cellStyle name="SAPBEXHLevel2 6" xfId="541"/>
    <cellStyle name="SAPBEXHLevel2 6 2" xfId="542"/>
    <cellStyle name="SAPBEXHLevel2X" xfId="543"/>
    <cellStyle name="SAPBEXHLevel2X 2" xfId="544"/>
    <cellStyle name="SAPBEXHLevel2X 2 2" xfId="545"/>
    <cellStyle name="SAPBEXHLevel2X 2 2 2" xfId="546"/>
    <cellStyle name="SAPBEXHLevel2X 3" xfId="547"/>
    <cellStyle name="SAPBEXHLevel2X 3 2" xfId="548"/>
    <cellStyle name="SAPBEXHLevel2X 3 2 2" xfId="549"/>
    <cellStyle name="SAPBEXHLevel2X 4" xfId="550"/>
    <cellStyle name="SAPBEXHLevel2X 4 2" xfId="551"/>
    <cellStyle name="SAPBEXHLevel2X 4 2 2" xfId="552"/>
    <cellStyle name="SAPBEXHLevel2X 5" xfId="553"/>
    <cellStyle name="SAPBEXHLevel2X 5 2" xfId="554"/>
    <cellStyle name="SAPBEXHLevel2X 6" xfId="555"/>
    <cellStyle name="SAPBEXHLevel2X 6 2" xfId="556"/>
    <cellStyle name="SAPBEXHLevel3" xfId="557"/>
    <cellStyle name="SAPBEXHLevel3 2" xfId="558"/>
    <cellStyle name="SAPBEXHLevel3 2 2" xfId="559"/>
    <cellStyle name="SAPBEXHLevel3 2 2 2" xfId="560"/>
    <cellStyle name="SAPBEXHLevel3 3" xfId="561"/>
    <cellStyle name="SAPBEXHLevel3 3 2" xfId="562"/>
    <cellStyle name="SAPBEXHLevel3 3 2 2" xfId="563"/>
    <cellStyle name="SAPBEXHLevel3 3 3" xfId="564"/>
    <cellStyle name="SAPBEXHLevel3 4" xfId="565"/>
    <cellStyle name="SAPBEXHLevel3 4 2" xfId="566"/>
    <cellStyle name="SAPBEXHLevel3 4 2 2" xfId="567"/>
    <cellStyle name="SAPBEXHLevel3 5" xfId="568"/>
    <cellStyle name="SAPBEXHLevel3 5 2" xfId="569"/>
    <cellStyle name="SAPBEXHLevel3 5 2 2" xfId="570"/>
    <cellStyle name="SAPBEXHLevel3 6" xfId="571"/>
    <cellStyle name="SAPBEXHLevel3 6 2" xfId="572"/>
    <cellStyle name="SAPBEXHLevel3 6 2 2" xfId="573"/>
    <cellStyle name="SAPBEXHLevel3 7" xfId="574"/>
    <cellStyle name="SAPBEXHLevel3 7 2" xfId="575"/>
    <cellStyle name="SAPBEXHLevel3X" xfId="576"/>
    <cellStyle name="SAPBEXHLevel3X 2" xfId="577"/>
    <cellStyle name="SAPBEXHLevel3X 2 2" xfId="578"/>
    <cellStyle name="SAPBEXHLevel3X 2 2 2" xfId="579"/>
    <cellStyle name="SAPBEXHLevel3X 3" xfId="580"/>
    <cellStyle name="SAPBEXHLevel3X 3 2" xfId="581"/>
    <cellStyle name="SAPBEXHLevel3X 3 2 2" xfId="582"/>
    <cellStyle name="SAPBEXHLevel3X 4" xfId="583"/>
    <cellStyle name="SAPBEXHLevel3X 4 2" xfId="584"/>
    <cellStyle name="SAPBEXHLevel3X 4 2 2" xfId="585"/>
    <cellStyle name="SAPBEXHLevel3X 5" xfId="586"/>
    <cellStyle name="SAPBEXHLevel3X 5 2" xfId="587"/>
    <cellStyle name="SAPBEXHLevel3X 6" xfId="588"/>
    <cellStyle name="SAPBEXHLevel3X 6 2" xfId="589"/>
    <cellStyle name="SAPBEXinputData" xfId="590"/>
    <cellStyle name="SAPBEXinputData 2" xfId="591"/>
    <cellStyle name="SAPBEXresData" xfId="592"/>
    <cellStyle name="SAPBEXresData 2" xfId="593"/>
    <cellStyle name="SAPBEXresData 2 2" xfId="594"/>
    <cellStyle name="SAPBEXresData 2 2 2" xfId="595"/>
    <cellStyle name="SAPBEXresData 3" xfId="596"/>
    <cellStyle name="SAPBEXresData 3 2" xfId="597"/>
    <cellStyle name="SAPBEXresData 3 2 2" xfId="598"/>
    <cellStyle name="SAPBEXresData 4" xfId="599"/>
    <cellStyle name="SAPBEXresData 4 2" xfId="600"/>
    <cellStyle name="SAPBEXresDataEmph" xfId="601"/>
    <cellStyle name="SAPBEXresDataEmph 2" xfId="602"/>
    <cellStyle name="SAPBEXresDataEmph 2 2" xfId="603"/>
    <cellStyle name="SAPBEXresDataEmph 2 2 2" xfId="604"/>
    <cellStyle name="SAPBEXresDataEmph 3" xfId="605"/>
    <cellStyle name="SAPBEXresDataEmph 3 2" xfId="606"/>
    <cellStyle name="SAPBEXresDataEmph 3 2 2" xfId="607"/>
    <cellStyle name="SAPBEXresDataEmph 4" xfId="608"/>
    <cellStyle name="SAPBEXresDataEmph 4 2" xfId="609"/>
    <cellStyle name="SAPBEXresItem" xfId="610"/>
    <cellStyle name="SAPBEXresItem 2" xfId="611"/>
    <cellStyle name="SAPBEXresItem 2 2" xfId="612"/>
    <cellStyle name="SAPBEXresItem 2 2 2" xfId="613"/>
    <cellStyle name="SAPBEXresItem 3" xfId="614"/>
    <cellStyle name="SAPBEXresItem 3 2" xfId="615"/>
    <cellStyle name="SAPBEXresItem 3 2 2" xfId="616"/>
    <cellStyle name="SAPBEXresItem 4" xfId="617"/>
    <cellStyle name="SAPBEXresItem 4 2" xfId="618"/>
    <cellStyle name="SAPBEXresItemX" xfId="619"/>
    <cellStyle name="SAPBEXresItemX 2" xfId="620"/>
    <cellStyle name="SAPBEXresItemX 2 2" xfId="621"/>
    <cellStyle name="SAPBEXresItemX 2 2 2" xfId="622"/>
    <cellStyle name="SAPBEXresItemX 3" xfId="623"/>
    <cellStyle name="SAPBEXresItemX 3 2" xfId="624"/>
    <cellStyle name="SAPBEXresItemX 3 2 2" xfId="625"/>
    <cellStyle name="SAPBEXresItemX 4" xfId="626"/>
    <cellStyle name="SAPBEXresItemX 4 2" xfId="627"/>
    <cellStyle name="SAPBEXstdData" xfId="628"/>
    <cellStyle name="SAPBEXstdData 2" xfId="629"/>
    <cellStyle name="SAPBEXstdData 2 2" xfId="630"/>
    <cellStyle name="SAPBEXstdData 2 2 2" xfId="631"/>
    <cellStyle name="SAPBEXstdData 2 2 2 2" xfId="632"/>
    <cellStyle name="SAPBEXstdData 2 3" xfId="633"/>
    <cellStyle name="SAPBEXstdData 2 3 2" xfId="634"/>
    <cellStyle name="SAPBEXstdData 2 3 2 2" xfId="635"/>
    <cellStyle name="SAPBEXstdData 2 4" xfId="636"/>
    <cellStyle name="SAPBEXstdData 2 4 2" xfId="637"/>
    <cellStyle name="SAPBEXstdData 3" xfId="638"/>
    <cellStyle name="SAPBEXstdData 3 2" xfId="639"/>
    <cellStyle name="SAPBEXstdData 3 2 2" xfId="640"/>
    <cellStyle name="SAPBEXstdData 3 2 2 2" xfId="641"/>
    <cellStyle name="SAPBEXstdData 3 3" xfId="642"/>
    <cellStyle name="SAPBEXstdData 3 3 2" xfId="643"/>
    <cellStyle name="SAPBEXstdData 3 3 2 2" xfId="644"/>
    <cellStyle name="SAPBEXstdData 3 4" xfId="645"/>
    <cellStyle name="SAPBEXstdData 3 4 2" xfId="646"/>
    <cellStyle name="SAPBEXstdData 4" xfId="647"/>
    <cellStyle name="SAPBEXstdData 4 2" xfId="648"/>
    <cellStyle name="SAPBEXstdData 4 2 2" xfId="649"/>
    <cellStyle name="SAPBEXstdData 4 2 2 2" xfId="650"/>
    <cellStyle name="SAPBEXstdData 4 3" xfId="651"/>
    <cellStyle name="SAPBEXstdData 4 3 2" xfId="652"/>
    <cellStyle name="SAPBEXstdData 5" xfId="653"/>
    <cellStyle name="SAPBEXstdData 5 2" xfId="654"/>
    <cellStyle name="SAPBEXstdData 5 2 2" xfId="655"/>
    <cellStyle name="SAPBEXstdData 6" xfId="656"/>
    <cellStyle name="SAPBEXstdData 6 2" xfId="657"/>
    <cellStyle name="SAPBEXstdData 6 2 2" xfId="658"/>
    <cellStyle name="SAPBEXstdData 7" xfId="659"/>
    <cellStyle name="SAPBEXstdData 7 2" xfId="660"/>
    <cellStyle name="SAPBEXstdData 7 2 2" xfId="661"/>
    <cellStyle name="SAPBEXstdData 8" xfId="662"/>
    <cellStyle name="SAPBEXstdData 8 2" xfId="663"/>
    <cellStyle name="SAPBEXstdData 8 2 2" xfId="664"/>
    <cellStyle name="SAPBEXstdData 9" xfId="665"/>
    <cellStyle name="SAPBEXstdData 9 2" xfId="666"/>
    <cellStyle name="SAPBEXstdDataEmph" xfId="667"/>
    <cellStyle name="SAPBEXstdDataEmph 2" xfId="668"/>
    <cellStyle name="SAPBEXstdDataEmph 2 2" xfId="669"/>
    <cellStyle name="SAPBEXstdDataEmph 2 2 2" xfId="670"/>
    <cellStyle name="SAPBEXstdDataEmph 3" xfId="671"/>
    <cellStyle name="SAPBEXstdDataEmph 3 2" xfId="672"/>
    <cellStyle name="SAPBEXstdDataEmph 3 2 2" xfId="673"/>
    <cellStyle name="SAPBEXstdDataEmph 4" xfId="674"/>
    <cellStyle name="SAPBEXstdDataEmph 4 2" xfId="675"/>
    <cellStyle name="SAPBEXstdItem" xfId="676"/>
    <cellStyle name="SAPBEXstdItem 2" xfId="677"/>
    <cellStyle name="SAPBEXstdItem 2 2" xfId="678"/>
    <cellStyle name="SAPBEXstdItem 2 2 2" xfId="679"/>
    <cellStyle name="SAPBEXstdItem 3" xfId="680"/>
    <cellStyle name="SAPBEXstdItem 3 2" xfId="681"/>
    <cellStyle name="SAPBEXstdItem 3 2 2" xfId="682"/>
    <cellStyle name="SAPBEXstdItem 4" xfId="683"/>
    <cellStyle name="SAPBEXstdItem 4 2" xfId="684"/>
    <cellStyle name="SAPBEXstdItemX" xfId="685"/>
    <cellStyle name="SAPBEXstdItemX 2" xfId="686"/>
    <cellStyle name="SAPBEXstdItemX 2 2" xfId="687"/>
    <cellStyle name="SAPBEXstdItemX 2 2 2" xfId="688"/>
    <cellStyle name="SAPBEXstdItemX 3" xfId="689"/>
    <cellStyle name="SAPBEXstdItemX 3 2" xfId="690"/>
    <cellStyle name="SAPBEXstdItemX 3 2 2" xfId="691"/>
    <cellStyle name="SAPBEXstdItemX 4" xfId="692"/>
    <cellStyle name="SAPBEXstdItemX 4 2" xfId="693"/>
    <cellStyle name="SAPBEXtitle" xfId="694"/>
    <cellStyle name="SAPBEXundefined" xfId="695"/>
    <cellStyle name="SAPBEXundefined 2" xfId="696"/>
    <cellStyle name="SAPBEXundefined 2 2" xfId="697"/>
    <cellStyle name="SAPBEXundefined 2 2 2" xfId="698"/>
    <cellStyle name="SAPBEXundefined 3" xfId="699"/>
    <cellStyle name="SAPBEXundefined 3 2" xfId="700"/>
    <cellStyle name="SAPBEXundefined 3 2 2" xfId="701"/>
    <cellStyle name="SAPBEXundefined 4" xfId="702"/>
    <cellStyle name="SAPBEXundefined 4 2" xfId="703"/>
    <cellStyle name="Sortie 2" xfId="704"/>
    <cellStyle name="Sortie 2 2" xfId="705"/>
    <cellStyle name="Sortie 2 2 2" xfId="706"/>
    <cellStyle name="Sortie 2 3" xfId="707"/>
    <cellStyle name="Sortie 3" xfId="708"/>
    <cellStyle name="Sortie 3 2" xfId="709"/>
    <cellStyle name="Sortie 4" xfId="710"/>
    <cellStyle name="Standard" xfId="0" builtinId="0"/>
    <cellStyle name="Standard 10" xfId="711"/>
    <cellStyle name="Standard 10 2" xfId="712"/>
    <cellStyle name="Standard 11" xfId="713"/>
    <cellStyle name="Standard 11 2" xfId="714"/>
    <cellStyle name="Standard 12" xfId="715"/>
    <cellStyle name="Standard 12 2" xfId="716"/>
    <cellStyle name="Standard 13" xfId="717"/>
    <cellStyle name="Standard 13 2" xfId="718"/>
    <cellStyle name="Standard 13 2 2" xfId="719"/>
    <cellStyle name="Standard 13 2 2 2" xfId="720"/>
    <cellStyle name="Standard 13 3" xfId="721"/>
    <cellStyle name="Standard 13 4" xfId="722"/>
    <cellStyle name="Standard 14" xfId="723"/>
    <cellStyle name="Standard 14 2" xfId="724"/>
    <cellStyle name="Standard 15" xfId="725"/>
    <cellStyle name="Standard 15 2" xfId="726"/>
    <cellStyle name="Standard 16" xfId="727"/>
    <cellStyle name="Standard 17" xfId="728"/>
    <cellStyle name="Standard 2" xfId="3"/>
    <cellStyle name="Standard 2 2" xfId="4"/>
    <cellStyle name="Standard 2 2 2" xfId="729"/>
    <cellStyle name="Standard 2 2 3" xfId="730"/>
    <cellStyle name="Standard 2 3" xfId="731"/>
    <cellStyle name="Standard 2 3 2" xfId="732"/>
    <cellStyle name="Standard 2 3 3" xfId="733"/>
    <cellStyle name="Standard 2 4" xfId="734"/>
    <cellStyle name="Standard 3" xfId="735"/>
    <cellStyle name="Standard 3 2" xfId="736"/>
    <cellStyle name="Standard 3 2 2" xfId="737"/>
    <cellStyle name="Standard 3 3" xfId="738"/>
    <cellStyle name="Standard 3 3 2" xfId="739"/>
    <cellStyle name="Standard 3 4" xfId="740"/>
    <cellStyle name="Standard 3 5" xfId="741"/>
    <cellStyle name="Standard 3 6" xfId="742"/>
    <cellStyle name="Standard 3 7" xfId="743"/>
    <cellStyle name="Standard 4" xfId="744"/>
    <cellStyle name="Standard 4 2" xfId="745"/>
    <cellStyle name="Standard 4 3" xfId="746"/>
    <cellStyle name="Standard 5" xfId="747"/>
    <cellStyle name="Standard 6" xfId="748"/>
    <cellStyle name="Standard 6 2" xfId="749"/>
    <cellStyle name="Standard 6 2 2" xfId="750"/>
    <cellStyle name="Standard 6 3" xfId="751"/>
    <cellStyle name="Standard 6 3 2" xfId="752"/>
    <cellStyle name="Standard 6 4" xfId="753"/>
    <cellStyle name="Standard 7" xfId="754"/>
    <cellStyle name="Standard 7 2" xfId="755"/>
    <cellStyle name="Standard 8" xfId="756"/>
    <cellStyle name="Standard 8 2" xfId="757"/>
    <cellStyle name="Standard 9" xfId="758"/>
    <cellStyle name="Standard 9 2" xfId="759"/>
    <cellStyle name="Titre" xfId="760"/>
    <cellStyle name="Titre 1" xfId="761"/>
    <cellStyle name="Titre 2" xfId="762"/>
    <cellStyle name="Titre 3" xfId="763"/>
    <cellStyle name="Titre 3 2" xfId="764"/>
    <cellStyle name="Titre 4" xfId="765"/>
    <cellStyle name="Total 2" xfId="766"/>
    <cellStyle name="Total 2 2" xfId="767"/>
    <cellStyle name="Total 2 2 2" xfId="768"/>
    <cellStyle name="Total 2 3" xfId="769"/>
    <cellStyle name="Total 3" xfId="770"/>
    <cellStyle name="Total 3 2" xfId="771"/>
    <cellStyle name="Total 4" xfId="772"/>
    <cellStyle name="Vérification" xfId="773"/>
  </cellStyles>
  <dxfs count="14">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9" defaultPivotStyle="PivotStyleLight16"/>
  <colors>
    <mruColors>
      <color rgb="FFFFFF99"/>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xdr:colOff>
          <xdr:row>32</xdr:row>
          <xdr:rowOff>7620</xdr:rowOff>
        </xdr:from>
        <xdr:to>
          <xdr:col>1</xdr:col>
          <xdr:colOff>312420</xdr:colOff>
          <xdr:row>33</xdr:row>
          <xdr:rowOff>7620</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2324100</xdr:colOff>
          <xdr:row>32</xdr:row>
          <xdr:rowOff>7620</xdr:rowOff>
        </xdr:from>
        <xdr:to>
          <xdr:col>2</xdr:col>
          <xdr:colOff>68580</xdr:colOff>
          <xdr:row>33</xdr:row>
          <xdr:rowOff>7620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164522</xdr:colOff>
      <xdr:row>12</xdr:row>
      <xdr:rowOff>415636</xdr:rowOff>
    </xdr:from>
    <xdr:to>
      <xdr:col>15</xdr:col>
      <xdr:colOff>701385</xdr:colOff>
      <xdr:row>21</xdr:row>
      <xdr:rowOff>129886</xdr:rowOff>
    </xdr:to>
    <xdr:sp macro="" textlink="">
      <xdr:nvSpPr>
        <xdr:cNvPr id="4" name="Textfeld 3"/>
        <xdr:cNvSpPr txBox="1"/>
      </xdr:nvSpPr>
      <xdr:spPr>
        <a:xfrm>
          <a:off x="11842172" y="3463636"/>
          <a:ext cx="3441988" cy="1152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600" b="1">
              <a:solidFill>
                <a:srgbClr val="FF0000"/>
              </a:solidFill>
              <a:latin typeface="Arial" panose="020B0604020202020204" pitchFamily="34" charset="0"/>
              <a:cs typeface="Arial" panose="020B0604020202020204" pitchFamily="34" charset="0"/>
            </a:rPr>
            <a:t>Seite 1 </a:t>
          </a:r>
        </a:p>
        <a:p>
          <a:r>
            <a:rPr lang="de-CH" sz="1600" b="1">
              <a:solidFill>
                <a:srgbClr val="FF0000"/>
              </a:solidFill>
              <a:latin typeface="Arial" panose="020B0604020202020204" pitchFamily="34" charset="0"/>
              <a:cs typeface="Arial" panose="020B0604020202020204" pitchFamily="34" charset="0"/>
            </a:rPr>
            <a:t>= Zusammenfassung der</a:t>
          </a:r>
        </a:p>
        <a:p>
          <a:r>
            <a:rPr lang="de-CH" sz="1600" b="1">
              <a:solidFill>
                <a:srgbClr val="FF0000"/>
              </a:solidFill>
              <a:latin typeface="Arial" panose="020B0604020202020204" pitchFamily="34" charset="0"/>
              <a:cs typeface="Arial" panose="020B0604020202020204" pitchFamily="34" charset="0"/>
            </a:rPr>
            <a:t>Details von den Folgeseiten</a:t>
          </a:r>
        </a:p>
      </xdr:txBody>
    </xdr:sp>
    <xdr:clientData/>
  </xdr:twoCellAnchor>
  <xdr:twoCellAnchor>
    <xdr:from>
      <xdr:col>12</xdr:col>
      <xdr:colOff>769696</xdr:colOff>
      <xdr:row>41</xdr:row>
      <xdr:rowOff>22129</xdr:rowOff>
    </xdr:from>
    <xdr:to>
      <xdr:col>16</xdr:col>
      <xdr:colOff>724476</xdr:colOff>
      <xdr:row>46</xdr:row>
      <xdr:rowOff>201083</xdr:rowOff>
    </xdr:to>
    <xdr:sp macro="" textlink="">
      <xdr:nvSpPr>
        <xdr:cNvPr id="5" name="Textfeld 4"/>
        <xdr:cNvSpPr txBox="1"/>
      </xdr:nvSpPr>
      <xdr:spPr>
        <a:xfrm>
          <a:off x="12644196" y="11166379"/>
          <a:ext cx="3436697" cy="12584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600" b="1">
              <a:solidFill>
                <a:srgbClr val="FF0000"/>
              </a:solidFill>
              <a:latin typeface="Arial" panose="020B0604020202020204" pitchFamily="34" charset="0"/>
              <a:cs typeface="Arial" panose="020B0604020202020204" pitchFamily="34" charset="0"/>
            </a:rPr>
            <a:t>ab Seite 2 </a:t>
          </a:r>
        </a:p>
        <a:p>
          <a:r>
            <a:rPr lang="de-CH" sz="1600" b="1">
              <a:solidFill>
                <a:srgbClr val="FF0000"/>
              </a:solidFill>
              <a:latin typeface="Arial" panose="020B0604020202020204" pitchFamily="34" charset="0"/>
              <a:cs typeface="Arial" panose="020B0604020202020204" pitchFamily="34" charset="0"/>
            </a:rPr>
            <a:t>= Detail-Auflistung</a:t>
          </a:r>
        </a:p>
        <a:p>
          <a:endParaRPr lang="de-CH" sz="1600" b="1">
            <a:solidFill>
              <a:srgbClr val="FF0000"/>
            </a:solidFill>
            <a:latin typeface="Arial" panose="020B0604020202020204" pitchFamily="34" charset="0"/>
            <a:cs typeface="Arial" panose="020B0604020202020204" pitchFamily="34" charset="0"/>
          </a:endParaRPr>
        </a:p>
        <a:p>
          <a:r>
            <a:rPr lang="de-CH" sz="1200" b="0">
              <a:solidFill>
                <a:sysClr val="windowText" lastClr="000000"/>
              </a:solidFill>
              <a:latin typeface="Arial" panose="020B0604020202020204" pitchFamily="34" charset="0"/>
              <a:cs typeface="Arial" panose="020B0604020202020204" pitchFamily="34" charset="0"/>
            </a:rPr>
            <a:t>(Zusammenfassung bzw. Wiederholung der Totalzeilen auf Seite 1)</a:t>
          </a:r>
        </a:p>
      </xdr:txBody>
    </xdr:sp>
    <xdr:clientData/>
  </xdr:twoCellAnchor>
  <xdr:twoCellAnchor>
    <xdr:from>
      <xdr:col>3</xdr:col>
      <xdr:colOff>613834</xdr:colOff>
      <xdr:row>13</xdr:row>
      <xdr:rowOff>42333</xdr:rowOff>
    </xdr:from>
    <xdr:to>
      <xdr:col>4</xdr:col>
      <xdr:colOff>795675</xdr:colOff>
      <xdr:row>27</xdr:row>
      <xdr:rowOff>179917</xdr:rowOff>
    </xdr:to>
    <xdr:sp macro="" textlink="">
      <xdr:nvSpPr>
        <xdr:cNvPr id="6" name="Textfeld 5"/>
        <xdr:cNvSpPr txBox="1"/>
      </xdr:nvSpPr>
      <xdr:spPr>
        <a:xfrm>
          <a:off x="6096001" y="3937000"/>
          <a:ext cx="965007" cy="2952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vert270" wrap="square" rtlCol="0" anchor="ctr"/>
        <a:lstStyle/>
        <a:p>
          <a:pPr algn="ctr"/>
          <a:r>
            <a:rPr lang="de-CH" sz="1400" b="1">
              <a:solidFill>
                <a:srgbClr val="FF0000"/>
              </a:solidFill>
              <a:latin typeface="Arial" panose="020B0604020202020204" pitchFamily="34" charset="0"/>
              <a:cs typeface="Arial" panose="020B0604020202020204" pitchFamily="34" charset="0"/>
            </a:rPr>
            <a:t>Zusammen-</a:t>
          </a:r>
        </a:p>
        <a:p>
          <a:pPr algn="ctr"/>
          <a:r>
            <a:rPr lang="de-CH" sz="1400" b="1">
              <a:solidFill>
                <a:srgbClr val="FF0000"/>
              </a:solidFill>
              <a:latin typeface="Arial" panose="020B0604020202020204" pitchFamily="34" charset="0"/>
              <a:cs typeface="Arial" panose="020B0604020202020204" pitchFamily="34" charset="0"/>
            </a:rPr>
            <a:t>fassung</a:t>
          </a:r>
        </a:p>
        <a:p>
          <a:pPr algn="ctr"/>
          <a:endParaRPr lang="de-CH" sz="1000" b="0">
            <a:solidFill>
              <a:sysClr val="windowText" lastClr="000000"/>
            </a:solidFill>
            <a:latin typeface="Arial" panose="020B0604020202020204" pitchFamily="34" charset="0"/>
            <a:cs typeface="Arial" panose="020B0604020202020204" pitchFamily="34" charset="0"/>
          </a:endParaRPr>
        </a:p>
        <a:p>
          <a:pPr algn="ctr"/>
          <a:r>
            <a:rPr lang="de-CH" sz="1000" b="0">
              <a:solidFill>
                <a:sysClr val="windowText" lastClr="000000"/>
              </a:solidFill>
              <a:latin typeface="Arial" panose="020B0604020202020204" pitchFamily="34" charset="0"/>
              <a:cs typeface="Arial" panose="020B0604020202020204" pitchFamily="34" charset="0"/>
            </a:rPr>
            <a:t>(Details ab Seite 2)</a:t>
          </a:r>
        </a:p>
      </xdr:txBody>
    </xdr:sp>
    <xdr:clientData/>
  </xdr:twoCellAnchor>
  <xdr:twoCellAnchor>
    <xdr:from>
      <xdr:col>12</xdr:col>
      <xdr:colOff>632113</xdr:colOff>
      <xdr:row>7</xdr:row>
      <xdr:rowOff>372341</xdr:rowOff>
    </xdr:from>
    <xdr:to>
      <xdr:col>12</xdr:col>
      <xdr:colOff>909204</xdr:colOff>
      <xdr:row>12</xdr:row>
      <xdr:rowOff>320386</xdr:rowOff>
    </xdr:to>
    <xdr:cxnSp macro="">
      <xdr:nvCxnSpPr>
        <xdr:cNvPr id="7" name="Gerade Verbindung mit Pfeil 6"/>
        <xdr:cNvCxnSpPr/>
      </xdr:nvCxnSpPr>
      <xdr:spPr>
        <a:xfrm flipH="1">
          <a:off x="12490738" y="2315441"/>
          <a:ext cx="277091" cy="1052945"/>
        </a:xfrm>
        <a:prstGeom prst="straightConnector1">
          <a:avLst/>
        </a:prstGeom>
        <a:ln w="635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25977</xdr:colOff>
      <xdr:row>0</xdr:row>
      <xdr:rowOff>25977</xdr:rowOff>
    </xdr:from>
    <xdr:to>
      <xdr:col>0</xdr:col>
      <xdr:colOff>1038167</xdr:colOff>
      <xdr:row>0</xdr:row>
      <xdr:rowOff>558742</xdr:rowOff>
    </xdr:to>
    <xdr:pic>
      <xdr:nvPicPr>
        <xdr:cNvPr id="8" name="5e2ff825-5bea-46ee-8bfa-c8d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977" y="25977"/>
          <a:ext cx="1012190" cy="532765"/>
        </a:xfrm>
        <a:prstGeom prst="rect">
          <a:avLst/>
        </a:prstGeom>
      </xdr:spPr>
    </xdr:pic>
    <xdr:clientData/>
  </xdr:twoCellAnchor>
  <xdr:twoCellAnchor>
    <xdr:from>
      <xdr:col>5</xdr:col>
      <xdr:colOff>129886</xdr:colOff>
      <xdr:row>0</xdr:row>
      <xdr:rowOff>199159</xdr:rowOff>
    </xdr:from>
    <xdr:to>
      <xdr:col>10</xdr:col>
      <xdr:colOff>753341</xdr:colOff>
      <xdr:row>0</xdr:row>
      <xdr:rowOff>476250</xdr:rowOff>
    </xdr:to>
    <xdr:sp macro="" textlink="">
      <xdr:nvSpPr>
        <xdr:cNvPr id="9" name="Textfeld 8"/>
        <xdr:cNvSpPr txBox="1"/>
      </xdr:nvSpPr>
      <xdr:spPr>
        <a:xfrm>
          <a:off x="7226011" y="199159"/>
          <a:ext cx="4442980" cy="27709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CH" sz="1000" b="1">
              <a:latin typeface="Arial" panose="020B0604020202020204" pitchFamily="34" charset="0"/>
              <a:cs typeface="Arial" panose="020B0604020202020204" pitchFamily="34" charset="0"/>
            </a:rPr>
            <a:t>Bitte nur graue Zellen ausfüllen </a:t>
          </a:r>
          <a:r>
            <a:rPr lang="de-CH" sz="1000" b="0">
              <a:latin typeface="Arial" panose="020B0604020202020204" pitchFamily="34" charset="0"/>
              <a:cs typeface="Arial" panose="020B0604020202020204" pitchFamily="34" charset="0"/>
            </a:rPr>
            <a:t>/ der Rest wird automatisch berechnet</a:t>
          </a:r>
        </a:p>
      </xdr:txBody>
    </xdr:sp>
    <xdr:clientData/>
  </xdr:twoCellAnchor>
  <xdr:twoCellAnchor>
    <xdr:from>
      <xdr:col>7</xdr:col>
      <xdr:colOff>623455</xdr:colOff>
      <xdr:row>0</xdr:row>
      <xdr:rowOff>519542</xdr:rowOff>
    </xdr:from>
    <xdr:to>
      <xdr:col>10</xdr:col>
      <xdr:colOff>736021</xdr:colOff>
      <xdr:row>2</xdr:row>
      <xdr:rowOff>199158</xdr:rowOff>
    </xdr:to>
    <xdr:sp macro="" textlink="">
      <xdr:nvSpPr>
        <xdr:cNvPr id="10" name="Textfeld 9"/>
        <xdr:cNvSpPr txBox="1"/>
      </xdr:nvSpPr>
      <xdr:spPr>
        <a:xfrm>
          <a:off x="9586480" y="519542"/>
          <a:ext cx="2065191" cy="622591"/>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000" b="1">
              <a:latin typeface="Arial" panose="020B0604020202020204" pitchFamily="34" charset="0"/>
              <a:cs typeface="Arial" panose="020B0604020202020204" pitchFamily="34" charset="0"/>
            </a:rPr>
            <a:t>gelbe Zellen:</a:t>
          </a:r>
          <a:r>
            <a:rPr lang="de-CH" sz="1000" b="1" baseline="0">
              <a:latin typeface="Arial" panose="020B0604020202020204" pitchFamily="34" charset="0"/>
              <a:cs typeface="Arial" panose="020B0604020202020204" pitchFamily="34" charset="0"/>
            </a:rPr>
            <a:t> </a:t>
          </a:r>
        </a:p>
        <a:p>
          <a:r>
            <a:rPr lang="de-CH" sz="1000" b="1" baseline="0">
              <a:latin typeface="Arial" panose="020B0604020202020204" pitchFamily="34" charset="0"/>
              <a:cs typeface="Arial" panose="020B0604020202020204" pitchFamily="34" charset="0"/>
            </a:rPr>
            <a:t>Übertrag dieser Zahlen ins </a:t>
          </a:r>
        </a:p>
        <a:p>
          <a:r>
            <a:rPr lang="de-CH" sz="1000" b="1" baseline="0">
              <a:latin typeface="Arial" panose="020B0604020202020204" pitchFamily="34" charset="0"/>
              <a:cs typeface="Arial" panose="020B0604020202020204" pitchFamily="34" charset="0"/>
            </a:rPr>
            <a:t>ASTRA-Formular "Anhang H1"</a:t>
          </a:r>
          <a:endParaRPr lang="de-CH" sz="1000" b="1">
            <a:latin typeface="Arial" panose="020B0604020202020204" pitchFamily="34" charset="0"/>
            <a:cs typeface="Arial" panose="020B0604020202020204" pitchFamily="34" charset="0"/>
          </a:endParaRPr>
        </a:p>
      </xdr:txBody>
    </xdr:sp>
    <xdr:clientData/>
  </xdr:twoCellAnchor>
  <xdr:twoCellAnchor>
    <xdr:from>
      <xdr:col>12</xdr:col>
      <xdr:colOff>306917</xdr:colOff>
      <xdr:row>37</xdr:row>
      <xdr:rowOff>21167</xdr:rowOff>
    </xdr:from>
    <xdr:to>
      <xdr:col>17</xdr:col>
      <xdr:colOff>497418</xdr:colOff>
      <xdr:row>38</xdr:row>
      <xdr:rowOff>73123</xdr:rowOff>
    </xdr:to>
    <xdr:sp macro="" textlink="">
      <xdr:nvSpPr>
        <xdr:cNvPr id="11" name="Textfeld 10"/>
        <xdr:cNvSpPr txBox="1"/>
      </xdr:nvSpPr>
      <xdr:spPr>
        <a:xfrm>
          <a:off x="12181417" y="10234084"/>
          <a:ext cx="4434418" cy="284789"/>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CH" sz="1000" b="1">
              <a:latin typeface="Arial" panose="020B0604020202020204" pitchFamily="34" charset="0"/>
              <a:cs typeface="Arial" panose="020B0604020202020204" pitchFamily="34" charset="0"/>
            </a:rPr>
            <a:t>Bitte nur graue Zellen ausfüllen </a:t>
          </a:r>
          <a:r>
            <a:rPr lang="de-CH" sz="1000" b="0">
              <a:latin typeface="Arial" panose="020B0604020202020204" pitchFamily="34" charset="0"/>
              <a:cs typeface="Arial" panose="020B0604020202020204" pitchFamily="34" charset="0"/>
            </a:rPr>
            <a:t>/ der Rest wird automatisch berechnet</a:t>
          </a:r>
        </a:p>
      </xdr:txBody>
    </xdr:sp>
    <xdr:clientData/>
  </xdr:twoCellAnchor>
  <xdr:twoCellAnchor>
    <xdr:from>
      <xdr:col>12</xdr:col>
      <xdr:colOff>13470</xdr:colOff>
      <xdr:row>37</xdr:row>
      <xdr:rowOff>23091</xdr:rowOff>
    </xdr:from>
    <xdr:to>
      <xdr:col>12</xdr:col>
      <xdr:colOff>715819</xdr:colOff>
      <xdr:row>40</xdr:row>
      <xdr:rowOff>222250</xdr:rowOff>
    </xdr:to>
    <xdr:cxnSp macro="">
      <xdr:nvCxnSpPr>
        <xdr:cNvPr id="12" name="Gerade Verbindung mit Pfeil 11"/>
        <xdr:cNvCxnSpPr/>
      </xdr:nvCxnSpPr>
      <xdr:spPr>
        <a:xfrm flipH="1" flipV="1">
          <a:off x="11887970" y="10236008"/>
          <a:ext cx="702349" cy="897659"/>
        </a:xfrm>
        <a:prstGeom prst="straightConnector1">
          <a:avLst/>
        </a:prstGeom>
        <a:ln w="635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7620</xdr:colOff>
          <xdr:row>32</xdr:row>
          <xdr:rowOff>7620</xdr:rowOff>
        </xdr:from>
        <xdr:to>
          <xdr:col>1</xdr:col>
          <xdr:colOff>312420</xdr:colOff>
          <xdr:row>33</xdr:row>
          <xdr:rowOff>7620</xdr:rowOff>
        </xdr:to>
        <xdr:sp macro="" textlink="">
          <xdr:nvSpPr>
            <xdr:cNvPr id="11285" name="Check Box 21" hidden="1">
              <a:extLst>
                <a:ext uri="{63B3BB69-23CF-44E3-9099-C40C66FF867C}">
                  <a14:compatExt spid="_x0000_s1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2324100</xdr:colOff>
          <xdr:row>32</xdr:row>
          <xdr:rowOff>7620</xdr:rowOff>
        </xdr:from>
        <xdr:to>
          <xdr:col>2</xdr:col>
          <xdr:colOff>68580</xdr:colOff>
          <xdr:row>33</xdr:row>
          <xdr:rowOff>7620</xdr:rowOff>
        </xdr:to>
        <xdr:sp macro="" textlink="">
          <xdr:nvSpPr>
            <xdr:cNvPr id="11286" name="Check Box 22" hidden="1">
              <a:extLst>
                <a:ext uri="{63B3BB69-23CF-44E3-9099-C40C66FF867C}">
                  <a14:compatExt spid="_x0000_s1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xdr:colOff>
          <xdr:row>26</xdr:row>
          <xdr:rowOff>7620</xdr:rowOff>
        </xdr:from>
        <xdr:to>
          <xdr:col>1</xdr:col>
          <xdr:colOff>312420</xdr:colOff>
          <xdr:row>27</xdr:row>
          <xdr:rowOff>7620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2324100</xdr:colOff>
          <xdr:row>26</xdr:row>
          <xdr:rowOff>7620</xdr:rowOff>
        </xdr:from>
        <xdr:to>
          <xdr:col>2</xdr:col>
          <xdr:colOff>68580</xdr:colOff>
          <xdr:row>27</xdr:row>
          <xdr:rowOff>7620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164522</xdr:colOff>
      <xdr:row>12</xdr:row>
      <xdr:rowOff>415636</xdr:rowOff>
    </xdr:from>
    <xdr:to>
      <xdr:col>15</xdr:col>
      <xdr:colOff>701385</xdr:colOff>
      <xdr:row>17</xdr:row>
      <xdr:rowOff>129886</xdr:rowOff>
    </xdr:to>
    <xdr:sp macro="" textlink="">
      <xdr:nvSpPr>
        <xdr:cNvPr id="4" name="Textfeld 3"/>
        <xdr:cNvSpPr txBox="1"/>
      </xdr:nvSpPr>
      <xdr:spPr>
        <a:xfrm>
          <a:off x="11842172" y="3463636"/>
          <a:ext cx="3441988" cy="1152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600" b="1">
              <a:solidFill>
                <a:srgbClr val="FF0000"/>
              </a:solidFill>
              <a:latin typeface="Arial" panose="020B0604020202020204" pitchFamily="34" charset="0"/>
              <a:cs typeface="Arial" panose="020B0604020202020204" pitchFamily="34" charset="0"/>
            </a:rPr>
            <a:t>Seite 1 </a:t>
          </a:r>
        </a:p>
        <a:p>
          <a:r>
            <a:rPr lang="de-CH" sz="1600" b="1">
              <a:solidFill>
                <a:srgbClr val="FF0000"/>
              </a:solidFill>
              <a:latin typeface="Arial" panose="020B0604020202020204" pitchFamily="34" charset="0"/>
              <a:cs typeface="Arial" panose="020B0604020202020204" pitchFamily="34" charset="0"/>
            </a:rPr>
            <a:t>= Zusammenfassung der</a:t>
          </a:r>
        </a:p>
        <a:p>
          <a:r>
            <a:rPr lang="de-CH" sz="1600" b="1">
              <a:solidFill>
                <a:srgbClr val="FF0000"/>
              </a:solidFill>
              <a:latin typeface="Arial" panose="020B0604020202020204" pitchFamily="34" charset="0"/>
              <a:cs typeface="Arial" panose="020B0604020202020204" pitchFamily="34" charset="0"/>
            </a:rPr>
            <a:t>Details von den Folgeseiten</a:t>
          </a:r>
        </a:p>
      </xdr:txBody>
    </xdr:sp>
    <xdr:clientData/>
  </xdr:twoCellAnchor>
  <xdr:twoCellAnchor>
    <xdr:from>
      <xdr:col>11</xdr:col>
      <xdr:colOff>155863</xdr:colOff>
      <xdr:row>31</xdr:row>
      <xdr:rowOff>43295</xdr:rowOff>
    </xdr:from>
    <xdr:to>
      <xdr:col>15</xdr:col>
      <xdr:colOff>692726</xdr:colOff>
      <xdr:row>41</xdr:row>
      <xdr:rowOff>121227</xdr:rowOff>
    </xdr:to>
    <xdr:sp macro="" textlink="">
      <xdr:nvSpPr>
        <xdr:cNvPr id="5" name="Textfeld 4"/>
        <xdr:cNvSpPr txBox="1"/>
      </xdr:nvSpPr>
      <xdr:spPr>
        <a:xfrm>
          <a:off x="11833513" y="8396720"/>
          <a:ext cx="3441988" cy="16019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CH" sz="1600" b="1">
            <a:solidFill>
              <a:srgbClr val="FF0000"/>
            </a:solidFill>
            <a:latin typeface="Arial" panose="020B0604020202020204" pitchFamily="34" charset="0"/>
            <a:cs typeface="Arial" panose="020B0604020202020204" pitchFamily="34" charset="0"/>
          </a:endParaRPr>
        </a:p>
        <a:p>
          <a:r>
            <a:rPr lang="de-CH" sz="1600" b="1">
              <a:solidFill>
                <a:srgbClr val="FF0000"/>
              </a:solidFill>
              <a:latin typeface="Arial" panose="020B0604020202020204" pitchFamily="34" charset="0"/>
              <a:cs typeface="Arial" panose="020B0604020202020204" pitchFamily="34" charset="0"/>
            </a:rPr>
            <a:t>ab Seite 2 </a:t>
          </a:r>
        </a:p>
        <a:p>
          <a:r>
            <a:rPr lang="de-CH" sz="1600" b="1">
              <a:solidFill>
                <a:srgbClr val="FF0000"/>
              </a:solidFill>
              <a:latin typeface="Arial" panose="020B0604020202020204" pitchFamily="34" charset="0"/>
              <a:cs typeface="Arial" panose="020B0604020202020204" pitchFamily="34" charset="0"/>
            </a:rPr>
            <a:t>= Detail-Auflistung</a:t>
          </a:r>
        </a:p>
        <a:p>
          <a:endParaRPr lang="de-CH" sz="1600" b="1">
            <a:solidFill>
              <a:srgbClr val="FF0000"/>
            </a:solidFill>
            <a:latin typeface="Arial" panose="020B0604020202020204" pitchFamily="34" charset="0"/>
            <a:cs typeface="Arial" panose="020B0604020202020204" pitchFamily="34" charset="0"/>
          </a:endParaRPr>
        </a:p>
        <a:p>
          <a:r>
            <a:rPr lang="de-CH" sz="1200" b="0">
              <a:solidFill>
                <a:sysClr val="windowText" lastClr="000000"/>
              </a:solidFill>
              <a:latin typeface="Arial" panose="020B0604020202020204" pitchFamily="34" charset="0"/>
              <a:cs typeface="Arial" panose="020B0604020202020204" pitchFamily="34" charset="0"/>
            </a:rPr>
            <a:t>(Zusammenfassung bzw. Wiederholung der Totalzeilen auf Seite 1)</a:t>
          </a:r>
        </a:p>
      </xdr:txBody>
    </xdr:sp>
    <xdr:clientData/>
  </xdr:twoCellAnchor>
  <xdr:twoCellAnchor>
    <xdr:from>
      <xdr:col>3</xdr:col>
      <xdr:colOff>571500</xdr:colOff>
      <xdr:row>13</xdr:row>
      <xdr:rowOff>43295</xdr:rowOff>
    </xdr:from>
    <xdr:to>
      <xdr:col>4</xdr:col>
      <xdr:colOff>753341</xdr:colOff>
      <xdr:row>21</xdr:row>
      <xdr:rowOff>112568</xdr:rowOff>
    </xdr:to>
    <xdr:sp macro="" textlink="">
      <xdr:nvSpPr>
        <xdr:cNvPr id="6" name="Textfeld 5"/>
        <xdr:cNvSpPr txBox="1"/>
      </xdr:nvSpPr>
      <xdr:spPr>
        <a:xfrm>
          <a:off x="6057900" y="3729470"/>
          <a:ext cx="962891" cy="16694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vert270" wrap="square" rtlCol="0" anchor="ctr"/>
        <a:lstStyle/>
        <a:p>
          <a:pPr algn="ctr"/>
          <a:r>
            <a:rPr lang="de-CH" sz="1400" b="1">
              <a:solidFill>
                <a:srgbClr val="FF0000"/>
              </a:solidFill>
              <a:latin typeface="Arial" panose="020B0604020202020204" pitchFamily="34" charset="0"/>
              <a:cs typeface="Arial" panose="020B0604020202020204" pitchFamily="34" charset="0"/>
            </a:rPr>
            <a:t>Zusammen-</a:t>
          </a:r>
        </a:p>
        <a:p>
          <a:pPr algn="ctr"/>
          <a:r>
            <a:rPr lang="de-CH" sz="1400" b="1">
              <a:solidFill>
                <a:srgbClr val="FF0000"/>
              </a:solidFill>
              <a:latin typeface="Arial" panose="020B0604020202020204" pitchFamily="34" charset="0"/>
              <a:cs typeface="Arial" panose="020B0604020202020204" pitchFamily="34" charset="0"/>
            </a:rPr>
            <a:t>fassung</a:t>
          </a:r>
        </a:p>
        <a:p>
          <a:pPr algn="ctr"/>
          <a:endParaRPr lang="de-CH" sz="1000" b="0">
            <a:solidFill>
              <a:sysClr val="windowText" lastClr="000000"/>
            </a:solidFill>
            <a:latin typeface="Arial" panose="020B0604020202020204" pitchFamily="34" charset="0"/>
            <a:cs typeface="Arial" panose="020B0604020202020204" pitchFamily="34" charset="0"/>
          </a:endParaRPr>
        </a:p>
        <a:p>
          <a:pPr algn="ctr"/>
          <a:r>
            <a:rPr lang="de-CH" sz="1000" b="0">
              <a:solidFill>
                <a:sysClr val="windowText" lastClr="000000"/>
              </a:solidFill>
              <a:latin typeface="Arial" panose="020B0604020202020204" pitchFamily="34" charset="0"/>
              <a:cs typeface="Arial" panose="020B0604020202020204" pitchFamily="34" charset="0"/>
            </a:rPr>
            <a:t>(Details ab Seite 2)</a:t>
          </a:r>
        </a:p>
      </xdr:txBody>
    </xdr:sp>
    <xdr:clientData/>
  </xdr:twoCellAnchor>
  <xdr:twoCellAnchor>
    <xdr:from>
      <xdr:col>12</xdr:col>
      <xdr:colOff>632113</xdr:colOff>
      <xdr:row>7</xdr:row>
      <xdr:rowOff>372341</xdr:rowOff>
    </xdr:from>
    <xdr:to>
      <xdr:col>12</xdr:col>
      <xdr:colOff>909204</xdr:colOff>
      <xdr:row>12</xdr:row>
      <xdr:rowOff>320386</xdr:rowOff>
    </xdr:to>
    <xdr:cxnSp macro="">
      <xdr:nvCxnSpPr>
        <xdr:cNvPr id="7" name="Gerade Verbindung mit Pfeil 6"/>
        <xdr:cNvCxnSpPr/>
      </xdr:nvCxnSpPr>
      <xdr:spPr>
        <a:xfrm flipH="1">
          <a:off x="12490738" y="2315441"/>
          <a:ext cx="277091" cy="1052945"/>
        </a:xfrm>
        <a:prstGeom prst="straightConnector1">
          <a:avLst/>
        </a:prstGeom>
        <a:ln w="635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25977</xdr:colOff>
      <xdr:row>0</xdr:row>
      <xdr:rowOff>25977</xdr:rowOff>
    </xdr:from>
    <xdr:to>
      <xdr:col>0</xdr:col>
      <xdr:colOff>1038167</xdr:colOff>
      <xdr:row>0</xdr:row>
      <xdr:rowOff>558742</xdr:rowOff>
    </xdr:to>
    <xdr:pic>
      <xdr:nvPicPr>
        <xdr:cNvPr id="8" name="5e2ff825-5bea-46ee-8bfa-c8d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977" y="25977"/>
          <a:ext cx="1012190" cy="532765"/>
        </a:xfrm>
        <a:prstGeom prst="rect">
          <a:avLst/>
        </a:prstGeom>
      </xdr:spPr>
    </xdr:pic>
    <xdr:clientData/>
  </xdr:twoCellAnchor>
  <xdr:twoCellAnchor>
    <xdr:from>
      <xdr:col>5</xdr:col>
      <xdr:colOff>129886</xdr:colOff>
      <xdr:row>0</xdr:row>
      <xdr:rowOff>199159</xdr:rowOff>
    </xdr:from>
    <xdr:to>
      <xdr:col>10</xdr:col>
      <xdr:colOff>753341</xdr:colOff>
      <xdr:row>0</xdr:row>
      <xdr:rowOff>476250</xdr:rowOff>
    </xdr:to>
    <xdr:sp macro="" textlink="">
      <xdr:nvSpPr>
        <xdr:cNvPr id="9" name="Textfeld 8"/>
        <xdr:cNvSpPr txBox="1"/>
      </xdr:nvSpPr>
      <xdr:spPr>
        <a:xfrm>
          <a:off x="7226011" y="199159"/>
          <a:ext cx="4442980" cy="277091"/>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CH" sz="1000" b="1">
              <a:latin typeface="Arial" panose="020B0604020202020204" pitchFamily="34" charset="0"/>
              <a:cs typeface="Arial" panose="020B0604020202020204" pitchFamily="34" charset="0"/>
            </a:rPr>
            <a:t>Bitte nur graue Zellen ausfüllen </a:t>
          </a:r>
          <a:r>
            <a:rPr lang="de-CH" sz="1000" b="0">
              <a:latin typeface="Arial" panose="020B0604020202020204" pitchFamily="34" charset="0"/>
              <a:cs typeface="Arial" panose="020B0604020202020204" pitchFamily="34" charset="0"/>
            </a:rPr>
            <a:t>/ der Rest wird automatisch berechnet</a:t>
          </a:r>
        </a:p>
      </xdr:txBody>
    </xdr:sp>
    <xdr:clientData/>
  </xdr:twoCellAnchor>
  <xdr:twoCellAnchor>
    <xdr:from>
      <xdr:col>7</xdr:col>
      <xdr:colOff>623455</xdr:colOff>
      <xdr:row>0</xdr:row>
      <xdr:rowOff>519542</xdr:rowOff>
    </xdr:from>
    <xdr:to>
      <xdr:col>10</xdr:col>
      <xdr:colOff>736021</xdr:colOff>
      <xdr:row>2</xdr:row>
      <xdr:rowOff>199158</xdr:rowOff>
    </xdr:to>
    <xdr:sp macro="" textlink="">
      <xdr:nvSpPr>
        <xdr:cNvPr id="10" name="Textfeld 9"/>
        <xdr:cNvSpPr txBox="1"/>
      </xdr:nvSpPr>
      <xdr:spPr>
        <a:xfrm>
          <a:off x="9586480" y="519542"/>
          <a:ext cx="2065191" cy="62259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000" b="1">
              <a:latin typeface="Arial" panose="020B0604020202020204" pitchFamily="34" charset="0"/>
              <a:cs typeface="Arial" panose="020B0604020202020204" pitchFamily="34" charset="0"/>
            </a:rPr>
            <a:t>gelbe Zellen:</a:t>
          </a:r>
          <a:r>
            <a:rPr lang="de-CH" sz="1000" b="1" baseline="0">
              <a:latin typeface="Arial" panose="020B0604020202020204" pitchFamily="34" charset="0"/>
              <a:cs typeface="Arial" panose="020B0604020202020204" pitchFamily="34" charset="0"/>
            </a:rPr>
            <a:t> </a:t>
          </a:r>
        </a:p>
        <a:p>
          <a:r>
            <a:rPr lang="de-CH" sz="1000" b="1" baseline="0">
              <a:latin typeface="Arial" panose="020B0604020202020204" pitchFamily="34" charset="0"/>
              <a:cs typeface="Arial" panose="020B0604020202020204" pitchFamily="34" charset="0"/>
            </a:rPr>
            <a:t>Übertrag dieser Zahlen ins </a:t>
          </a:r>
        </a:p>
        <a:p>
          <a:r>
            <a:rPr lang="de-CH" sz="1000" b="1" baseline="0">
              <a:latin typeface="Arial" panose="020B0604020202020204" pitchFamily="34" charset="0"/>
              <a:cs typeface="Arial" panose="020B0604020202020204" pitchFamily="34" charset="0"/>
            </a:rPr>
            <a:t>ASTRA-Formular "Anhang H1"</a:t>
          </a:r>
          <a:endParaRPr lang="de-CH" sz="1000" b="1">
            <a:latin typeface="Arial" panose="020B0604020202020204" pitchFamily="34" charset="0"/>
            <a:cs typeface="Arial" panose="020B0604020202020204" pitchFamily="34" charset="0"/>
          </a:endParaRPr>
        </a:p>
      </xdr:txBody>
    </xdr:sp>
    <xdr:clientData/>
  </xdr:twoCellAnchor>
  <xdr:twoCellAnchor>
    <xdr:from>
      <xdr:col>12</xdr:col>
      <xdr:colOff>0</xdr:colOff>
      <xdr:row>42</xdr:row>
      <xdr:rowOff>0</xdr:rowOff>
    </xdr:from>
    <xdr:to>
      <xdr:col>17</xdr:col>
      <xdr:colOff>190501</xdr:colOff>
      <xdr:row>43</xdr:row>
      <xdr:rowOff>51955</xdr:rowOff>
    </xdr:to>
    <xdr:sp macro="" textlink="">
      <xdr:nvSpPr>
        <xdr:cNvPr id="11" name="Textfeld 10"/>
        <xdr:cNvSpPr txBox="1"/>
      </xdr:nvSpPr>
      <xdr:spPr>
        <a:xfrm>
          <a:off x="11858625" y="10106025"/>
          <a:ext cx="4438651" cy="28055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CH" sz="1000" b="1">
              <a:latin typeface="Arial" panose="020B0604020202020204" pitchFamily="34" charset="0"/>
              <a:cs typeface="Arial" panose="020B0604020202020204" pitchFamily="34" charset="0"/>
            </a:rPr>
            <a:t>Bitte nur graue Zellen ausfüllen </a:t>
          </a:r>
          <a:r>
            <a:rPr lang="de-CH" sz="1000" b="0">
              <a:latin typeface="Arial" panose="020B0604020202020204" pitchFamily="34" charset="0"/>
              <a:cs typeface="Arial" panose="020B0604020202020204" pitchFamily="34" charset="0"/>
            </a:rPr>
            <a:t>/ der Rest wird automatisch berechnet</a:t>
          </a:r>
        </a:p>
      </xdr:txBody>
    </xdr:sp>
    <xdr:clientData/>
  </xdr:twoCellAnchor>
  <xdr:twoCellAnchor>
    <xdr:from>
      <xdr:col>12</xdr:col>
      <xdr:colOff>987137</xdr:colOff>
      <xdr:row>43</xdr:row>
      <xdr:rowOff>181841</xdr:rowOff>
    </xdr:from>
    <xdr:to>
      <xdr:col>13</xdr:col>
      <xdr:colOff>493569</xdr:colOff>
      <xdr:row>55</xdr:row>
      <xdr:rowOff>69273</xdr:rowOff>
    </xdr:to>
    <xdr:cxnSp macro="">
      <xdr:nvCxnSpPr>
        <xdr:cNvPr id="12" name="Gerade Verbindung mit Pfeil 11"/>
        <xdr:cNvCxnSpPr/>
      </xdr:nvCxnSpPr>
      <xdr:spPr>
        <a:xfrm flipH="1" flipV="1">
          <a:off x="12845762" y="10516466"/>
          <a:ext cx="706582" cy="1182832"/>
        </a:xfrm>
        <a:prstGeom prst="straightConnector1">
          <a:avLst/>
        </a:prstGeom>
        <a:ln w="635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https://www.astra.admin.ch/astra/de/home/fachleute/dokumente-nationalstrassen/naf-agglomerationsverkehr/schlussabrechnung----bericht.html" TargetMode="External"/><Relationship Id="rId1" Type="http://schemas.openxmlformats.org/officeDocument/2006/relationships/hyperlink" Target="https://www.bve.be.ch/bve/de/index/direktion/organisation/tba/downloads_publikationen/leistungsvereinbarungagglomerationsprogramme.html" TargetMode="External"/><Relationship Id="rId6" Type="http://schemas.openxmlformats.org/officeDocument/2006/relationships/ctrlProp" Target="../ctrlProps/ctrlProp1.xml"/><Relationship Id="rId5" Type="http://schemas.openxmlformats.org/officeDocument/2006/relationships/vmlDrawing" Target="../drawings/vmlDrawing1.vml"/><Relationship Id="rId10" Type="http://schemas.openxmlformats.org/officeDocument/2006/relationships/comments" Target="../comments1.x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printerSettings" Target="../printerSettings/printerSettings2.bin"/><Relationship Id="rId7" Type="http://schemas.openxmlformats.org/officeDocument/2006/relationships/ctrlProp" Target="../ctrlProps/ctrlProp6.xml"/><Relationship Id="rId2" Type="http://schemas.openxmlformats.org/officeDocument/2006/relationships/hyperlink" Target="https://www.astra.admin.ch/astra/de/home/fachleute/dokumente-nationalstrassen/naf-agglomerationsverkehr/schlussabrechnung----bericht.html" TargetMode="External"/><Relationship Id="rId1" Type="http://schemas.openxmlformats.org/officeDocument/2006/relationships/hyperlink" Target="https://www.bve.be.ch/bve/de/index/direktion/organisation/tba/downloads_publikationen/leistungsvereinbarungagglomerationsprogramme.html" TargetMode="External"/><Relationship Id="rId6" Type="http://schemas.openxmlformats.org/officeDocument/2006/relationships/ctrlProp" Target="../ctrlProps/ctrlProp5.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pageSetUpPr fitToPage="1"/>
  </sheetPr>
  <dimension ref="A1:R186"/>
  <sheetViews>
    <sheetView tabSelected="1" zoomScale="90" zoomScaleNormal="90" zoomScalePageLayoutView="40" workbookViewId="0">
      <selection activeCell="C3" sqref="C3:D3"/>
    </sheetView>
  </sheetViews>
  <sheetFormatPr baseColWidth="10" defaultColWidth="11.44140625" defaultRowHeight="13.2" outlineLevelRow="1"/>
  <cols>
    <col min="1" max="2" width="38.33203125" style="1" customWidth="1"/>
    <col min="3" max="3" width="5.6640625" style="18" customWidth="1"/>
    <col min="4" max="4" width="11.6640625" style="18" customWidth="1"/>
    <col min="5" max="5" width="12.44140625" style="11" customWidth="1"/>
    <col min="6" max="7" width="14" style="1" customWidth="1"/>
    <col min="8" max="8" width="11.44140625" style="1" customWidth="1"/>
    <col min="9" max="9" width="7.6640625" style="1" customWidth="1"/>
    <col min="10" max="10" width="10.109375" style="1" customWidth="1"/>
    <col min="11" max="11" width="11.6640625" style="1" customWidth="1"/>
    <col min="12" max="12" width="2.6640625" style="1" customWidth="1"/>
    <col min="13" max="13" width="18" style="1" bestFit="1" customWidth="1"/>
    <col min="14" max="16384" width="11.44140625" style="1"/>
  </cols>
  <sheetData>
    <row r="1" spans="1:13" s="5" customFormat="1" ht="45" customHeight="1" thickBot="1">
      <c r="A1" s="60"/>
      <c r="B1" s="60"/>
      <c r="C1" s="61"/>
      <c r="D1" s="61"/>
      <c r="E1" s="61"/>
      <c r="F1" s="61"/>
      <c r="G1" s="61"/>
      <c r="H1" s="61"/>
      <c r="I1" s="61"/>
      <c r="J1" s="61"/>
      <c r="K1" s="62" t="s">
        <v>64</v>
      </c>
      <c r="L1" s="4"/>
      <c r="M1" s="96">
        <v>1</v>
      </c>
    </row>
    <row r="2" spans="1:13" s="5" customFormat="1" ht="29.25" customHeight="1">
      <c r="A2" s="58" t="s">
        <v>106</v>
      </c>
      <c r="B2" s="58"/>
      <c r="C2" s="58"/>
      <c r="D2" s="61"/>
      <c r="E2" s="61"/>
      <c r="F2" s="61"/>
      <c r="G2" s="61"/>
      <c r="H2" s="61"/>
      <c r="I2" s="61"/>
      <c r="J2" s="61"/>
      <c r="K2" s="61"/>
      <c r="L2" s="4"/>
      <c r="M2" s="95"/>
    </row>
    <row r="3" spans="1:13" ht="15.75" customHeight="1">
      <c r="A3" s="4" t="s">
        <v>12</v>
      </c>
      <c r="B3" s="4"/>
      <c r="C3" s="226"/>
      <c r="D3" s="226"/>
      <c r="E3" s="57"/>
      <c r="F3" s="57"/>
      <c r="G3" s="57"/>
      <c r="H3" s="57"/>
      <c r="I3" s="57"/>
      <c r="J3" s="57"/>
      <c r="K3" s="57"/>
      <c r="L3" s="2"/>
      <c r="M3" s="2" t="s">
        <v>19</v>
      </c>
    </row>
    <row r="4" spans="1:13" ht="15.75" customHeight="1">
      <c r="A4" s="106" t="s">
        <v>51</v>
      </c>
      <c r="C4" s="227"/>
      <c r="D4" s="227"/>
      <c r="E4" s="112"/>
      <c r="F4" s="112"/>
      <c r="G4" s="112"/>
      <c r="H4" s="112"/>
      <c r="I4" s="112"/>
      <c r="J4" s="112"/>
      <c r="K4" s="112"/>
      <c r="L4" s="2"/>
      <c r="M4" s="9" t="s">
        <v>20</v>
      </c>
    </row>
    <row r="5" spans="1:13" ht="15.75" customHeight="1">
      <c r="A5" s="106" t="s">
        <v>52</v>
      </c>
      <c r="B5" s="107"/>
      <c r="C5" s="228"/>
      <c r="D5" s="228"/>
      <c r="E5" s="228"/>
      <c r="F5" s="228"/>
      <c r="G5" s="228"/>
      <c r="H5" s="228"/>
      <c r="I5" s="228"/>
      <c r="J5" s="228"/>
      <c r="K5" s="228"/>
      <c r="L5" s="2"/>
      <c r="M5" s="9"/>
    </row>
    <row r="6" spans="1:13" ht="15.75" customHeight="1">
      <c r="A6" s="106" t="s">
        <v>53</v>
      </c>
      <c r="B6" s="107"/>
      <c r="C6" s="222"/>
      <c r="D6" s="222"/>
      <c r="E6" s="114"/>
      <c r="F6" s="114"/>
      <c r="G6" s="114"/>
      <c r="H6" s="114"/>
      <c r="I6" s="114"/>
      <c r="J6" s="114"/>
      <c r="K6" s="114"/>
      <c r="L6" s="2"/>
      <c r="M6" s="8" t="s">
        <v>82</v>
      </c>
    </row>
    <row r="7" spans="1:13" ht="15.75" customHeight="1">
      <c r="A7" s="223" t="s">
        <v>63</v>
      </c>
      <c r="B7" s="224"/>
      <c r="C7" s="228"/>
      <c r="D7" s="228"/>
      <c r="E7" s="228"/>
      <c r="F7" s="115"/>
      <c r="G7" s="115"/>
      <c r="H7" s="115"/>
      <c r="I7" s="115"/>
      <c r="J7" s="115"/>
      <c r="K7" s="115"/>
      <c r="L7" s="2"/>
      <c r="M7" s="9" t="s">
        <v>83</v>
      </c>
    </row>
    <row r="8" spans="1:13" ht="33" customHeight="1">
      <c r="A8" s="106" t="s">
        <v>55</v>
      </c>
      <c r="B8" s="107"/>
      <c r="C8" s="193"/>
      <c r="D8" s="193"/>
      <c r="E8" s="193"/>
      <c r="F8" s="193"/>
      <c r="G8" s="193"/>
      <c r="H8" s="193"/>
      <c r="I8" s="193"/>
      <c r="J8" s="193"/>
      <c r="K8" s="193"/>
      <c r="L8" s="2"/>
      <c r="M8" s="2"/>
    </row>
    <row r="9" spans="1:13" ht="15.75" customHeight="1">
      <c r="A9" s="223" t="s">
        <v>89</v>
      </c>
      <c r="B9" s="224"/>
      <c r="C9" s="225"/>
      <c r="D9" s="225"/>
      <c r="E9" s="116"/>
      <c r="F9" s="116"/>
      <c r="G9" s="116"/>
      <c r="H9" s="116"/>
      <c r="I9" s="116"/>
      <c r="J9" s="116"/>
      <c r="K9" s="116"/>
      <c r="L9" s="2"/>
      <c r="M9" s="7"/>
    </row>
    <row r="10" spans="1:13" ht="15.75" customHeight="1" thickBot="1">
      <c r="A10" s="223" t="s">
        <v>11</v>
      </c>
      <c r="B10" s="224"/>
      <c r="C10" s="229"/>
      <c r="D10" s="229"/>
      <c r="E10" s="65"/>
      <c r="F10" s="63"/>
      <c r="G10" s="63"/>
      <c r="H10" s="63"/>
      <c r="I10" s="63"/>
      <c r="J10" s="63"/>
      <c r="K10" s="63"/>
      <c r="L10" s="2"/>
      <c r="M10" s="7"/>
    </row>
    <row r="11" spans="1:13" s="5" customFormat="1" ht="18.75" hidden="1" customHeight="1">
      <c r="A11" s="230"/>
      <c r="B11" s="230"/>
      <c r="C11" s="230"/>
      <c r="D11" s="230"/>
      <c r="E11" s="230"/>
      <c r="F11" s="213" t="s">
        <v>0</v>
      </c>
      <c r="G11" s="213"/>
      <c r="H11" s="214"/>
      <c r="I11" s="214"/>
      <c r="J11" s="214"/>
      <c r="K11" s="214"/>
      <c r="L11" s="4"/>
      <c r="M11" s="17" t="s">
        <v>46</v>
      </c>
    </row>
    <row r="12" spans="1:13" ht="38.25" customHeight="1">
      <c r="A12" s="215" t="s">
        <v>18</v>
      </c>
      <c r="B12" s="215" t="s">
        <v>28</v>
      </c>
      <c r="C12" s="216" t="s">
        <v>80</v>
      </c>
      <c r="D12" s="216" t="s">
        <v>81</v>
      </c>
      <c r="E12" s="217" t="s">
        <v>65</v>
      </c>
      <c r="F12" s="42" t="s">
        <v>29</v>
      </c>
      <c r="G12" s="26" t="s">
        <v>8</v>
      </c>
      <c r="H12" s="219" t="s">
        <v>7</v>
      </c>
      <c r="I12" s="220"/>
      <c r="J12" s="220"/>
      <c r="K12" s="221"/>
      <c r="L12" s="3"/>
    </row>
    <row r="13" spans="1:13" s="5" customFormat="1" ht="50.25" customHeight="1">
      <c r="A13" s="215"/>
      <c r="B13" s="215"/>
      <c r="C13" s="216"/>
      <c r="D13" s="216"/>
      <c r="E13" s="218"/>
      <c r="F13" s="49" t="s">
        <v>27</v>
      </c>
      <c r="G13" s="51" t="s">
        <v>27</v>
      </c>
      <c r="H13" s="52" t="s">
        <v>26</v>
      </c>
      <c r="I13" s="10" t="s">
        <v>23</v>
      </c>
      <c r="J13" s="10" t="s">
        <v>24</v>
      </c>
      <c r="K13" s="53" t="s">
        <v>25</v>
      </c>
      <c r="L13" s="4"/>
    </row>
    <row r="14" spans="1:13" s="6" customFormat="1" ht="15.75" customHeight="1">
      <c r="A14" s="232" t="s">
        <v>107</v>
      </c>
      <c r="B14" s="233"/>
      <c r="C14" s="233"/>
      <c r="D14" s="233"/>
      <c r="E14" s="234"/>
      <c r="F14" s="43">
        <f t="shared" ref="F14:K14" si="0">F38</f>
        <v>0</v>
      </c>
      <c r="G14" s="147">
        <f t="shared" si="0"/>
        <v>0</v>
      </c>
      <c r="H14" s="148">
        <f t="shared" si="0"/>
        <v>0</v>
      </c>
      <c r="I14" s="66">
        <f t="shared" si="0"/>
        <v>0</v>
      </c>
      <c r="J14" s="43">
        <f t="shared" si="0"/>
        <v>0</v>
      </c>
      <c r="K14" s="15">
        <f t="shared" si="0"/>
        <v>0</v>
      </c>
      <c r="L14" s="16"/>
    </row>
    <row r="15" spans="1:13" s="6" customFormat="1" ht="15.75" customHeight="1">
      <c r="A15" s="179" t="s">
        <v>108</v>
      </c>
      <c r="B15" s="180"/>
      <c r="C15" s="180"/>
      <c r="D15" s="180"/>
      <c r="E15" s="181"/>
      <c r="F15" s="43">
        <f t="shared" ref="F15:K15" si="1">F46</f>
        <v>0</v>
      </c>
      <c r="G15" s="170">
        <f t="shared" si="1"/>
        <v>0</v>
      </c>
      <c r="H15" s="171">
        <f t="shared" si="1"/>
        <v>0</v>
      </c>
      <c r="I15" s="66">
        <f t="shared" si="1"/>
        <v>0</v>
      </c>
      <c r="J15" s="43">
        <f t="shared" si="1"/>
        <v>0</v>
      </c>
      <c r="K15" s="15">
        <f t="shared" si="1"/>
        <v>0</v>
      </c>
      <c r="L15" s="16"/>
    </row>
    <row r="16" spans="1:13" s="6" customFormat="1" ht="15.75" customHeight="1">
      <c r="A16" s="179" t="s">
        <v>109</v>
      </c>
      <c r="B16" s="180"/>
      <c r="C16" s="180"/>
      <c r="D16" s="180"/>
      <c r="E16" s="181"/>
      <c r="F16" s="43">
        <f t="shared" ref="F16:K16" si="2">F54</f>
        <v>0</v>
      </c>
      <c r="G16" s="170">
        <f t="shared" si="2"/>
        <v>0</v>
      </c>
      <c r="H16" s="171">
        <f t="shared" si="2"/>
        <v>0</v>
      </c>
      <c r="I16" s="66">
        <f t="shared" si="2"/>
        <v>0</v>
      </c>
      <c r="J16" s="43">
        <f t="shared" si="2"/>
        <v>0</v>
      </c>
      <c r="K16" s="15">
        <f t="shared" si="2"/>
        <v>0</v>
      </c>
      <c r="L16" s="16"/>
    </row>
    <row r="17" spans="1:15" s="16" customFormat="1" ht="15.75" customHeight="1">
      <c r="A17" s="179" t="s">
        <v>10</v>
      </c>
      <c r="B17" s="180"/>
      <c r="C17" s="180"/>
      <c r="D17" s="180"/>
      <c r="E17" s="181"/>
      <c r="F17" s="43">
        <f t="shared" ref="F17:K17" si="3">F62</f>
        <v>0</v>
      </c>
      <c r="G17" s="170">
        <f t="shared" si="3"/>
        <v>0</v>
      </c>
      <c r="H17" s="171">
        <f t="shared" si="3"/>
        <v>0</v>
      </c>
      <c r="I17" s="66">
        <f t="shared" si="3"/>
        <v>0</v>
      </c>
      <c r="J17" s="43">
        <f t="shared" si="3"/>
        <v>0</v>
      </c>
      <c r="K17" s="15">
        <f t="shared" si="3"/>
        <v>0</v>
      </c>
    </row>
    <row r="18" spans="1:15" s="16" customFormat="1" ht="15.75" customHeight="1">
      <c r="A18" s="179" t="s">
        <v>111</v>
      </c>
      <c r="B18" s="180"/>
      <c r="C18" s="180"/>
      <c r="D18" s="180"/>
      <c r="E18" s="180"/>
      <c r="F18" s="43">
        <f t="shared" ref="F18:K18" si="4">F70</f>
        <v>0</v>
      </c>
      <c r="G18" s="170">
        <f t="shared" si="4"/>
        <v>0</v>
      </c>
      <c r="H18" s="171">
        <f t="shared" si="4"/>
        <v>0</v>
      </c>
      <c r="I18" s="66">
        <f t="shared" si="4"/>
        <v>2.5000000000000001E-2</v>
      </c>
      <c r="J18" s="43">
        <f t="shared" si="4"/>
        <v>0</v>
      </c>
      <c r="K18" s="15">
        <f t="shared" si="4"/>
        <v>0</v>
      </c>
    </row>
    <row r="19" spans="1:15" s="16" customFormat="1" ht="15.75" customHeight="1">
      <c r="A19" s="179" t="s">
        <v>112</v>
      </c>
      <c r="B19" s="180"/>
      <c r="C19" s="180"/>
      <c r="D19" s="180"/>
      <c r="E19" s="181"/>
      <c r="F19" s="43">
        <f t="shared" ref="F19:K19" si="5">F78</f>
        <v>0</v>
      </c>
      <c r="G19" s="170">
        <f t="shared" si="5"/>
        <v>0</v>
      </c>
      <c r="H19" s="171">
        <f t="shared" si="5"/>
        <v>0</v>
      </c>
      <c r="I19" s="66">
        <f t="shared" si="5"/>
        <v>2.5999999999999999E-2</v>
      </c>
      <c r="J19" s="43">
        <f t="shared" si="5"/>
        <v>0</v>
      </c>
      <c r="K19" s="15">
        <f t="shared" si="5"/>
        <v>0</v>
      </c>
    </row>
    <row r="20" spans="1:15" s="16" customFormat="1" ht="15.75" customHeight="1">
      <c r="A20" s="179" t="s">
        <v>104</v>
      </c>
      <c r="B20" s="180"/>
      <c r="C20" s="180"/>
      <c r="D20" s="180"/>
      <c r="E20" s="181"/>
      <c r="F20" s="43">
        <f>F86</f>
        <v>0</v>
      </c>
      <c r="G20" s="170">
        <f t="shared" ref="G20:K20" si="6">G86</f>
        <v>0</v>
      </c>
      <c r="H20" s="171">
        <f t="shared" si="6"/>
        <v>0</v>
      </c>
      <c r="I20" s="177" t="str">
        <f t="shared" si="6"/>
        <v>effektiv</v>
      </c>
      <c r="J20" s="43">
        <f t="shared" si="6"/>
        <v>0</v>
      </c>
      <c r="K20" s="15">
        <f t="shared" si="6"/>
        <v>0</v>
      </c>
    </row>
    <row r="21" spans="1:15" s="16" customFormat="1" ht="15.75" customHeight="1">
      <c r="A21" s="179" t="s">
        <v>105</v>
      </c>
      <c r="B21" s="180"/>
      <c r="C21" s="180"/>
      <c r="D21" s="180"/>
      <c r="E21" s="181"/>
      <c r="F21" s="43">
        <f>F94</f>
        <v>0</v>
      </c>
      <c r="G21" s="170">
        <f t="shared" ref="G21:K21" si="7">G94</f>
        <v>0</v>
      </c>
      <c r="H21" s="171">
        <f t="shared" si="7"/>
        <v>0</v>
      </c>
      <c r="I21" s="177" t="str">
        <f t="shared" si="7"/>
        <v>effektiv</v>
      </c>
      <c r="J21" s="43">
        <f t="shared" si="7"/>
        <v>0</v>
      </c>
      <c r="K21" s="15">
        <f t="shared" si="7"/>
        <v>0</v>
      </c>
    </row>
    <row r="22" spans="1:15" s="16" customFormat="1" ht="15.75" customHeight="1" thickBot="1">
      <c r="A22" s="179" t="s">
        <v>113</v>
      </c>
      <c r="B22" s="180"/>
      <c r="C22" s="180"/>
      <c r="D22" s="180"/>
      <c r="E22" s="181"/>
      <c r="F22" s="43">
        <f t="shared" ref="F22:K22" si="8">F102</f>
        <v>0</v>
      </c>
      <c r="G22" s="170">
        <f t="shared" si="8"/>
        <v>0</v>
      </c>
      <c r="H22" s="171">
        <f t="shared" si="8"/>
        <v>0</v>
      </c>
      <c r="I22" s="66">
        <f t="shared" si="8"/>
        <v>0.08</v>
      </c>
      <c r="J22" s="43">
        <f t="shared" si="8"/>
        <v>0</v>
      </c>
      <c r="K22" s="15">
        <f t="shared" si="8"/>
        <v>0</v>
      </c>
    </row>
    <row r="23" spans="1:15" s="16" customFormat="1" ht="15.75" customHeight="1">
      <c r="A23" s="179" t="s">
        <v>114</v>
      </c>
      <c r="B23" s="180"/>
      <c r="C23" s="180"/>
      <c r="D23" s="180"/>
      <c r="E23" s="181"/>
      <c r="F23" s="43">
        <f t="shared" ref="F23:K23" si="9">F114</f>
        <v>0</v>
      </c>
      <c r="G23" s="170">
        <f t="shared" si="9"/>
        <v>0</v>
      </c>
      <c r="H23" s="171">
        <f t="shared" si="9"/>
        <v>0</v>
      </c>
      <c r="I23" s="66">
        <f t="shared" si="9"/>
        <v>7.6999999999999999E-2</v>
      </c>
      <c r="J23" s="43">
        <f t="shared" si="9"/>
        <v>0</v>
      </c>
      <c r="K23" s="15">
        <f t="shared" si="9"/>
        <v>0</v>
      </c>
      <c r="M23" s="204" t="s">
        <v>69</v>
      </c>
      <c r="N23" s="205"/>
      <c r="O23" s="206"/>
    </row>
    <row r="24" spans="1:15" s="16" customFormat="1" ht="15.75" customHeight="1">
      <c r="A24" s="179" t="s">
        <v>115</v>
      </c>
      <c r="B24" s="180"/>
      <c r="C24" s="180"/>
      <c r="D24" s="180"/>
      <c r="E24" s="181"/>
      <c r="F24" s="43">
        <f>F126</f>
        <v>0</v>
      </c>
      <c r="G24" s="170">
        <f t="shared" ref="G24:K24" si="10">G126</f>
        <v>0</v>
      </c>
      <c r="H24" s="171">
        <f t="shared" si="10"/>
        <v>0</v>
      </c>
      <c r="I24" s="66">
        <f t="shared" si="10"/>
        <v>8.1000000000000003E-2</v>
      </c>
      <c r="J24" s="43">
        <f t="shared" si="10"/>
        <v>0</v>
      </c>
      <c r="K24" s="15">
        <f t="shared" si="10"/>
        <v>0</v>
      </c>
      <c r="M24" s="144"/>
      <c r="N24" s="145"/>
      <c r="O24" s="146"/>
    </row>
    <row r="25" spans="1:15" s="16" customFormat="1" ht="15.75" customHeight="1" thickBot="1">
      <c r="A25" s="179" t="s">
        <v>116</v>
      </c>
      <c r="B25" s="180"/>
      <c r="C25" s="180"/>
      <c r="D25" s="180"/>
      <c r="E25" s="181"/>
      <c r="F25" s="43">
        <f t="shared" ref="F25:K25" si="11">F138</f>
        <v>0</v>
      </c>
      <c r="G25" s="170">
        <f t="shared" si="11"/>
        <v>0</v>
      </c>
      <c r="H25" s="171">
        <f t="shared" si="11"/>
        <v>0</v>
      </c>
      <c r="I25" s="66">
        <f t="shared" si="11"/>
        <v>7.5999999999999998E-2</v>
      </c>
      <c r="J25" s="43">
        <f t="shared" si="11"/>
        <v>0</v>
      </c>
      <c r="K25" s="15">
        <f t="shared" si="11"/>
        <v>0</v>
      </c>
      <c r="M25" s="207" t="s">
        <v>47</v>
      </c>
      <c r="N25" s="208"/>
      <c r="O25" s="209"/>
    </row>
    <row r="26" spans="1:15" s="16" customFormat="1" ht="15.75" customHeight="1">
      <c r="A26" s="179" t="s">
        <v>118</v>
      </c>
      <c r="B26" s="180"/>
      <c r="C26" s="180"/>
      <c r="D26" s="180"/>
      <c r="E26" s="181"/>
      <c r="F26" s="43">
        <f t="shared" ref="F26:K26" si="12">F148</f>
        <v>0</v>
      </c>
      <c r="G26" s="170">
        <f t="shared" si="12"/>
        <v>0</v>
      </c>
      <c r="H26" s="171">
        <f t="shared" si="12"/>
        <v>0</v>
      </c>
      <c r="I26" s="66">
        <f t="shared" si="12"/>
        <v>0.08</v>
      </c>
      <c r="J26" s="43">
        <f t="shared" si="12"/>
        <v>0</v>
      </c>
      <c r="K26" s="15">
        <f t="shared" si="12"/>
        <v>0</v>
      </c>
      <c r="M26" s="19">
        <f>SUM(J19:J28)</f>
        <v>0</v>
      </c>
      <c r="O26" s="20"/>
    </row>
    <row r="27" spans="1:15" s="16" customFormat="1" ht="15.75" customHeight="1">
      <c r="A27" s="179" t="s">
        <v>119</v>
      </c>
      <c r="B27" s="180"/>
      <c r="C27" s="180"/>
      <c r="D27" s="180"/>
      <c r="E27" s="181"/>
      <c r="F27" s="43">
        <f>F158</f>
        <v>0</v>
      </c>
      <c r="G27" s="170">
        <f t="shared" ref="G27:K27" si="13">G158</f>
        <v>0</v>
      </c>
      <c r="H27" s="171">
        <f t="shared" si="13"/>
        <v>0</v>
      </c>
      <c r="I27" s="66">
        <f t="shared" si="13"/>
        <v>7.6999999999999999E-2</v>
      </c>
      <c r="J27" s="43">
        <f t="shared" si="13"/>
        <v>0</v>
      </c>
      <c r="K27" s="15">
        <f t="shared" si="13"/>
        <v>0</v>
      </c>
      <c r="M27" s="19"/>
      <c r="O27" s="20"/>
    </row>
    <row r="28" spans="1:15" s="16" customFormat="1" ht="15.75" customHeight="1">
      <c r="A28" s="210" t="s">
        <v>117</v>
      </c>
      <c r="B28" s="211"/>
      <c r="C28" s="211"/>
      <c r="D28" s="211"/>
      <c r="E28" s="212"/>
      <c r="F28" s="44">
        <f t="shared" ref="F28:K28" si="14">F168</f>
        <v>0</v>
      </c>
      <c r="G28" s="149">
        <f t="shared" si="14"/>
        <v>0</v>
      </c>
      <c r="H28" s="150">
        <f t="shared" si="14"/>
        <v>0</v>
      </c>
      <c r="I28" s="67">
        <f t="shared" si="14"/>
        <v>8.1000000000000003E-2</v>
      </c>
      <c r="J28" s="44">
        <f t="shared" si="14"/>
        <v>0</v>
      </c>
      <c r="K28" s="68">
        <f t="shared" si="14"/>
        <v>0</v>
      </c>
      <c r="M28" s="86">
        <f>SUM(K14:K28)</f>
        <v>0</v>
      </c>
      <c r="O28" s="20"/>
    </row>
    <row r="29" spans="1:15" s="5" customFormat="1" ht="15.75" customHeight="1" thickBot="1">
      <c r="A29" s="231" t="s">
        <v>6</v>
      </c>
      <c r="B29" s="231"/>
      <c r="C29" s="231"/>
      <c r="D29" s="231"/>
      <c r="E29" s="231"/>
      <c r="F29" s="50">
        <f>SUM(F14:F28)</f>
        <v>0</v>
      </c>
      <c r="G29" s="69">
        <f>SUM(G14:G28)</f>
        <v>0</v>
      </c>
      <c r="H29" s="70">
        <f>SUM(H14:H28)</f>
        <v>0</v>
      </c>
      <c r="I29" s="71"/>
      <c r="J29" s="50">
        <f>SUM(J14:J28)</f>
        <v>0</v>
      </c>
      <c r="K29" s="72">
        <f>SUM(K14:K28)</f>
        <v>0</v>
      </c>
      <c r="L29" s="4"/>
      <c r="M29" s="21">
        <f>M26+M28</f>
        <v>0</v>
      </c>
      <c r="N29" s="23">
        <f>H29-M29</f>
        <v>0</v>
      </c>
      <c r="O29" s="22"/>
    </row>
    <row r="30" spans="1:15" s="4" customFormat="1" ht="15.75" customHeight="1" thickBot="1">
      <c r="A30" s="235" t="s">
        <v>3</v>
      </c>
      <c r="B30" s="235"/>
      <c r="C30" s="235"/>
      <c r="D30" s="235"/>
      <c r="E30" s="235"/>
      <c r="F30" s="50">
        <f t="shared" ref="F30:K30" si="15">F178</f>
        <v>0</v>
      </c>
      <c r="G30" s="151">
        <f t="shared" si="15"/>
        <v>0</v>
      </c>
      <c r="H30" s="152">
        <f t="shared" si="15"/>
        <v>0</v>
      </c>
      <c r="I30" s="73" t="str">
        <f t="shared" si="15"/>
        <v>effektiv</v>
      </c>
      <c r="J30" s="74">
        <f t="shared" si="15"/>
        <v>0</v>
      </c>
      <c r="K30" s="75">
        <f t="shared" si="15"/>
        <v>0</v>
      </c>
      <c r="M30" s="87">
        <f>SUM(F14:F28)</f>
        <v>0</v>
      </c>
      <c r="N30" s="88">
        <f>SUM(G14:G28)</f>
        <v>0</v>
      </c>
      <c r="O30" s="89">
        <f>SUM(H14:H28)</f>
        <v>0</v>
      </c>
    </row>
    <row r="31" spans="1:15" s="5" customFormat="1" ht="18.75" customHeight="1" thickBot="1">
      <c r="A31" s="198" t="s">
        <v>5</v>
      </c>
      <c r="B31" s="199"/>
      <c r="C31" s="199"/>
      <c r="D31" s="199"/>
      <c r="E31" s="200"/>
      <c r="F31" s="50">
        <f>F29-F30</f>
        <v>0</v>
      </c>
      <c r="G31" s="69">
        <f>G29-G30</f>
        <v>0</v>
      </c>
      <c r="H31" s="76">
        <f>H29-H30</f>
        <v>0</v>
      </c>
      <c r="I31" s="77"/>
      <c r="J31" s="78">
        <f>J29-J30</f>
        <v>0</v>
      </c>
      <c r="K31" s="79">
        <f>K29-K30</f>
        <v>0</v>
      </c>
      <c r="M31" s="90">
        <f>F29-M30</f>
        <v>0</v>
      </c>
      <c r="N31" s="23">
        <f>G29-N30</f>
        <v>0</v>
      </c>
      <c r="O31" s="91">
        <f>H29-O30</f>
        <v>0</v>
      </c>
    </row>
    <row r="32" spans="1:15" s="5" customFormat="1" ht="17.25" customHeight="1">
      <c r="B32" s="201" t="s">
        <v>67</v>
      </c>
      <c r="C32" s="201"/>
      <c r="D32" s="201"/>
      <c r="E32" s="201"/>
      <c r="F32" s="27"/>
      <c r="G32" s="27"/>
      <c r="H32" s="27"/>
      <c r="I32" s="27"/>
      <c r="J32" s="27"/>
      <c r="K32" s="27"/>
    </row>
    <row r="33" spans="1:12" s="5" customFormat="1" ht="17.25" customHeight="1">
      <c r="A33" s="13"/>
      <c r="B33" s="153" t="s">
        <v>50</v>
      </c>
      <c r="C33" s="202" t="s">
        <v>66</v>
      </c>
      <c r="D33" s="202"/>
      <c r="E33" s="108"/>
      <c r="F33" s="33" t="s">
        <v>72</v>
      </c>
      <c r="H33" s="34"/>
      <c r="I33" s="34"/>
      <c r="J33" s="35"/>
      <c r="K33" s="35"/>
    </row>
    <row r="34" spans="1:12" s="5" customFormat="1" ht="17.25" customHeight="1" thickBot="1">
      <c r="A34" s="36" t="s">
        <v>38</v>
      </c>
      <c r="B34" s="154"/>
      <c r="C34" s="203" t="s">
        <v>99</v>
      </c>
      <c r="D34" s="203"/>
      <c r="E34" s="155"/>
      <c r="F34" s="169" t="s">
        <v>13</v>
      </c>
      <c r="G34" s="156"/>
      <c r="H34" s="12"/>
      <c r="I34" s="99"/>
      <c r="J34" s="59"/>
      <c r="K34" s="59"/>
    </row>
    <row r="35" spans="1:12" s="5" customFormat="1" ht="17.25" customHeight="1" thickBot="1">
      <c r="A35" s="36" t="s">
        <v>43</v>
      </c>
      <c r="B35" s="194"/>
      <c r="C35" s="194"/>
      <c r="D35" s="194"/>
      <c r="E35" s="12"/>
      <c r="F35" s="186"/>
      <c r="G35" s="187"/>
      <c r="H35" s="187"/>
      <c r="I35" s="186"/>
      <c r="J35" s="187"/>
      <c r="K35" s="188"/>
    </row>
    <row r="36" spans="1:12" s="5" customFormat="1" ht="64.5" customHeight="1" thickBot="1">
      <c r="A36" s="36" t="s">
        <v>39</v>
      </c>
      <c r="B36" s="193"/>
      <c r="C36" s="193"/>
      <c r="D36" s="194"/>
      <c r="E36" s="12"/>
      <c r="F36" s="195"/>
      <c r="G36" s="196"/>
      <c r="H36" s="196"/>
      <c r="I36" s="195"/>
      <c r="J36" s="196"/>
      <c r="K36" s="197"/>
    </row>
    <row r="37" spans="1:12" s="4" customFormat="1" ht="75" customHeight="1" thickBot="1">
      <c r="A37" s="37" t="s">
        <v>40</v>
      </c>
      <c r="B37" s="189"/>
      <c r="C37" s="189"/>
      <c r="D37" s="189"/>
      <c r="E37" s="12"/>
      <c r="F37" s="190"/>
      <c r="G37" s="191"/>
      <c r="H37" s="191"/>
      <c r="I37" s="190"/>
      <c r="J37" s="191"/>
      <c r="K37" s="192"/>
    </row>
    <row r="38" spans="1:12" s="5" customFormat="1" ht="18" customHeight="1">
      <c r="A38" s="182" t="s">
        <v>107</v>
      </c>
      <c r="B38" s="183"/>
      <c r="C38" s="183"/>
      <c r="D38" s="183"/>
      <c r="E38" s="183"/>
      <c r="F38" s="105">
        <f>SUM(F39:F44)</f>
        <v>0</v>
      </c>
      <c r="G38" s="24">
        <f>SUM(G39:G44)</f>
        <v>0</v>
      </c>
      <c r="H38" s="32">
        <f>SUM(H39:H44)</f>
        <v>0</v>
      </c>
      <c r="I38" s="45">
        <v>0</v>
      </c>
      <c r="J38" s="25">
        <f>H38/($M$1+I38)*I38</f>
        <v>0</v>
      </c>
      <c r="K38" s="46">
        <f>H38-J38</f>
        <v>0</v>
      </c>
      <c r="L38" s="4"/>
    </row>
    <row r="39" spans="1:12" s="5" customFormat="1" ht="18" customHeight="1" outlineLevel="1">
      <c r="A39" s="157"/>
      <c r="B39" s="158"/>
      <c r="C39" s="159"/>
      <c r="D39" s="159"/>
      <c r="E39" s="160"/>
      <c r="F39" s="122">
        <f t="shared" ref="F39:F44" si="16">SUM(G39,H39)</f>
        <v>0</v>
      </c>
      <c r="G39" s="161"/>
      <c r="H39" s="162"/>
      <c r="I39" s="125"/>
      <c r="J39" s="126"/>
      <c r="K39" s="127"/>
      <c r="L39" s="4"/>
    </row>
    <row r="40" spans="1:12" s="5" customFormat="1" ht="18" customHeight="1" outlineLevel="1">
      <c r="A40" s="157"/>
      <c r="B40" s="158"/>
      <c r="C40" s="159"/>
      <c r="D40" s="159"/>
      <c r="E40" s="160"/>
      <c r="F40" s="122">
        <f t="shared" si="16"/>
        <v>0</v>
      </c>
      <c r="G40" s="161"/>
      <c r="H40" s="162"/>
      <c r="I40" s="125"/>
      <c r="J40" s="126"/>
      <c r="K40" s="127"/>
      <c r="L40" s="4"/>
    </row>
    <row r="41" spans="1:12" s="5" customFormat="1" ht="18" customHeight="1" outlineLevel="1">
      <c r="A41" s="157"/>
      <c r="B41" s="158"/>
      <c r="C41" s="159"/>
      <c r="D41" s="159"/>
      <c r="E41" s="160"/>
      <c r="F41" s="122">
        <f t="shared" si="16"/>
        <v>0</v>
      </c>
      <c r="G41" s="161"/>
      <c r="H41" s="162"/>
      <c r="I41" s="125"/>
      <c r="J41" s="126"/>
      <c r="K41" s="127"/>
      <c r="L41" s="4"/>
    </row>
    <row r="42" spans="1:12" s="5" customFormat="1" ht="18" customHeight="1" outlineLevel="1">
      <c r="A42" s="157"/>
      <c r="B42" s="158"/>
      <c r="C42" s="159"/>
      <c r="D42" s="159"/>
      <c r="E42" s="160"/>
      <c r="F42" s="122">
        <f t="shared" si="16"/>
        <v>0</v>
      </c>
      <c r="G42" s="161"/>
      <c r="H42" s="162"/>
      <c r="I42" s="125"/>
      <c r="J42" s="126"/>
      <c r="K42" s="127"/>
      <c r="L42" s="4"/>
    </row>
    <row r="43" spans="1:12" s="5" customFormat="1" ht="18" customHeight="1" outlineLevel="1">
      <c r="A43" s="157"/>
      <c r="B43" s="158"/>
      <c r="C43" s="159"/>
      <c r="D43" s="159"/>
      <c r="E43" s="160"/>
      <c r="F43" s="122">
        <f t="shared" si="16"/>
        <v>0</v>
      </c>
      <c r="G43" s="161"/>
      <c r="H43" s="162"/>
      <c r="I43" s="125"/>
      <c r="J43" s="126"/>
      <c r="K43" s="127"/>
      <c r="L43" s="4"/>
    </row>
    <row r="44" spans="1:12" s="5" customFormat="1" ht="18" customHeight="1" outlineLevel="1">
      <c r="A44" s="157"/>
      <c r="B44" s="158"/>
      <c r="C44" s="159"/>
      <c r="D44" s="159"/>
      <c r="E44" s="160"/>
      <c r="F44" s="122">
        <f t="shared" si="16"/>
        <v>0</v>
      </c>
      <c r="G44" s="161"/>
      <c r="H44" s="162"/>
      <c r="I44" s="125"/>
      <c r="J44" s="126"/>
      <c r="K44" s="127"/>
      <c r="L44" s="4"/>
    </row>
    <row r="45" spans="1:12" s="5" customFormat="1" ht="12" customHeight="1" thickBot="1">
      <c r="A45" s="31" t="s">
        <v>110</v>
      </c>
      <c r="B45" s="29"/>
      <c r="C45" s="29"/>
      <c r="D45" s="29"/>
      <c r="E45" s="29"/>
      <c r="F45" s="29"/>
      <c r="G45" s="29"/>
      <c r="H45" s="28"/>
      <c r="I45" s="29"/>
      <c r="J45" s="29"/>
      <c r="K45" s="30"/>
      <c r="L45" s="4"/>
    </row>
    <row r="46" spans="1:12" s="5" customFormat="1" ht="18" customHeight="1">
      <c r="A46" s="182" t="s">
        <v>108</v>
      </c>
      <c r="B46" s="183"/>
      <c r="C46" s="183"/>
      <c r="D46" s="183"/>
      <c r="E46" s="183"/>
      <c r="F46" s="105">
        <f>SUM(F47:F52)</f>
        <v>0</v>
      </c>
      <c r="G46" s="24">
        <f>SUM(G47:G52)</f>
        <v>0</v>
      </c>
      <c r="H46" s="32">
        <f>SUM(H47:H52)</f>
        <v>0</v>
      </c>
      <c r="I46" s="45">
        <v>0</v>
      </c>
      <c r="J46" s="25">
        <f>H46/($M$1+I46)*I46</f>
        <v>0</v>
      </c>
      <c r="K46" s="46">
        <f>H46-J46</f>
        <v>0</v>
      </c>
      <c r="L46" s="4"/>
    </row>
    <row r="47" spans="1:12" s="5" customFormat="1" ht="18" customHeight="1" outlineLevel="1">
      <c r="A47" s="157"/>
      <c r="B47" s="158"/>
      <c r="C47" s="159"/>
      <c r="D47" s="159"/>
      <c r="E47" s="160"/>
      <c r="F47" s="122">
        <f t="shared" ref="F47:F52" si="17">SUM(G47,H47)</f>
        <v>0</v>
      </c>
      <c r="G47" s="161"/>
      <c r="H47" s="162"/>
      <c r="I47" s="125"/>
      <c r="J47" s="126"/>
      <c r="K47" s="127"/>
      <c r="L47" s="4"/>
    </row>
    <row r="48" spans="1:12" s="5" customFormat="1" ht="18" customHeight="1" outlineLevel="1">
      <c r="A48" s="157"/>
      <c r="B48" s="158"/>
      <c r="C48" s="159"/>
      <c r="D48" s="159"/>
      <c r="E48" s="160"/>
      <c r="F48" s="122">
        <f t="shared" si="17"/>
        <v>0</v>
      </c>
      <c r="G48" s="161"/>
      <c r="H48" s="162"/>
      <c r="I48" s="125"/>
      <c r="J48" s="126"/>
      <c r="K48" s="127"/>
      <c r="L48" s="4"/>
    </row>
    <row r="49" spans="1:12" s="5" customFormat="1" ht="18" customHeight="1" outlineLevel="1">
      <c r="A49" s="157"/>
      <c r="B49" s="158"/>
      <c r="C49" s="159"/>
      <c r="D49" s="159"/>
      <c r="E49" s="160"/>
      <c r="F49" s="122">
        <f t="shared" si="17"/>
        <v>0</v>
      </c>
      <c r="G49" s="161"/>
      <c r="H49" s="162"/>
      <c r="I49" s="125"/>
      <c r="J49" s="126"/>
      <c r="K49" s="127"/>
      <c r="L49" s="4"/>
    </row>
    <row r="50" spans="1:12" s="5" customFormat="1" ht="18" customHeight="1" outlineLevel="1">
      <c r="A50" s="157"/>
      <c r="B50" s="158"/>
      <c r="C50" s="159"/>
      <c r="D50" s="159"/>
      <c r="E50" s="160"/>
      <c r="F50" s="122">
        <f t="shared" si="17"/>
        <v>0</v>
      </c>
      <c r="G50" s="161"/>
      <c r="H50" s="162"/>
      <c r="I50" s="125"/>
      <c r="J50" s="126"/>
      <c r="K50" s="127"/>
      <c r="L50" s="4"/>
    </row>
    <row r="51" spans="1:12" s="5" customFormat="1" ht="18" customHeight="1" outlineLevel="1">
      <c r="A51" s="157"/>
      <c r="B51" s="158"/>
      <c r="C51" s="159"/>
      <c r="D51" s="159"/>
      <c r="E51" s="160"/>
      <c r="F51" s="122">
        <f t="shared" si="17"/>
        <v>0</v>
      </c>
      <c r="G51" s="161"/>
      <c r="H51" s="162"/>
      <c r="I51" s="125"/>
      <c r="J51" s="126"/>
      <c r="K51" s="127"/>
      <c r="L51" s="4"/>
    </row>
    <row r="52" spans="1:12" s="5" customFormat="1" ht="18" customHeight="1" outlineLevel="1">
      <c r="A52" s="157"/>
      <c r="B52" s="158"/>
      <c r="C52" s="159"/>
      <c r="D52" s="159"/>
      <c r="E52" s="160"/>
      <c r="F52" s="122">
        <f t="shared" si="17"/>
        <v>0</v>
      </c>
      <c r="G52" s="161"/>
      <c r="H52" s="162"/>
      <c r="I52" s="125"/>
      <c r="J52" s="126"/>
      <c r="K52" s="127"/>
      <c r="L52" s="4"/>
    </row>
    <row r="53" spans="1:12" s="5" customFormat="1" ht="12" customHeight="1" thickBot="1">
      <c r="A53" s="31" t="s">
        <v>110</v>
      </c>
      <c r="B53" s="29"/>
      <c r="C53" s="29"/>
      <c r="D53" s="29"/>
      <c r="E53" s="29"/>
      <c r="F53" s="29"/>
      <c r="G53" s="29"/>
      <c r="H53" s="28"/>
      <c r="I53" s="29"/>
      <c r="J53" s="29"/>
      <c r="K53" s="30"/>
      <c r="L53" s="4"/>
    </row>
    <row r="54" spans="1:12" s="5" customFormat="1" ht="18" customHeight="1">
      <c r="A54" s="182" t="s">
        <v>109</v>
      </c>
      <c r="B54" s="183"/>
      <c r="C54" s="183"/>
      <c r="D54" s="183"/>
      <c r="E54" s="183"/>
      <c r="F54" s="105">
        <f>SUM(F55:F60)</f>
        <v>0</v>
      </c>
      <c r="G54" s="24">
        <f>SUM(G55:G60)</f>
        <v>0</v>
      </c>
      <c r="H54" s="32">
        <f>SUM(H55:H60)</f>
        <v>0</v>
      </c>
      <c r="I54" s="45">
        <v>0</v>
      </c>
      <c r="J54" s="25">
        <f>H54/($M$1+I54)*I54</f>
        <v>0</v>
      </c>
      <c r="K54" s="46">
        <f>H54-J54</f>
        <v>0</v>
      </c>
      <c r="L54" s="4"/>
    </row>
    <row r="55" spans="1:12" s="5" customFormat="1" ht="18" customHeight="1" outlineLevel="1">
      <c r="A55" s="157"/>
      <c r="B55" s="158"/>
      <c r="C55" s="159"/>
      <c r="D55" s="159"/>
      <c r="E55" s="160"/>
      <c r="F55" s="122">
        <f t="shared" ref="F55:F60" si="18">SUM(G55,H55)</f>
        <v>0</v>
      </c>
      <c r="G55" s="161"/>
      <c r="H55" s="178"/>
      <c r="I55" s="125"/>
      <c r="J55" s="126"/>
      <c r="K55" s="127"/>
      <c r="L55" s="4"/>
    </row>
    <row r="56" spans="1:12" s="5" customFormat="1" ht="18" customHeight="1" outlineLevel="1">
      <c r="A56" s="157"/>
      <c r="B56" s="158"/>
      <c r="C56" s="159"/>
      <c r="D56" s="159"/>
      <c r="E56" s="160"/>
      <c r="F56" s="122">
        <f t="shared" si="18"/>
        <v>0</v>
      </c>
      <c r="G56" s="161"/>
      <c r="H56" s="178"/>
      <c r="I56" s="125"/>
      <c r="J56" s="126"/>
      <c r="K56" s="127"/>
      <c r="L56" s="4"/>
    </row>
    <row r="57" spans="1:12" s="5" customFormat="1" ht="18" customHeight="1" outlineLevel="1">
      <c r="A57" s="157"/>
      <c r="B57" s="158"/>
      <c r="C57" s="159"/>
      <c r="D57" s="159"/>
      <c r="E57" s="160"/>
      <c r="F57" s="122">
        <f t="shared" si="18"/>
        <v>0</v>
      </c>
      <c r="G57" s="161"/>
      <c r="H57" s="178"/>
      <c r="I57" s="125"/>
      <c r="J57" s="126"/>
      <c r="K57" s="127"/>
      <c r="L57" s="4"/>
    </row>
    <row r="58" spans="1:12" s="5" customFormat="1" ht="18" customHeight="1" outlineLevel="1">
      <c r="A58" s="157"/>
      <c r="B58" s="158"/>
      <c r="C58" s="159"/>
      <c r="D58" s="159"/>
      <c r="E58" s="160"/>
      <c r="F58" s="122">
        <f t="shared" si="18"/>
        <v>0</v>
      </c>
      <c r="G58" s="161"/>
      <c r="H58" s="178"/>
      <c r="I58" s="125"/>
      <c r="J58" s="126"/>
      <c r="K58" s="127"/>
      <c r="L58" s="4"/>
    </row>
    <row r="59" spans="1:12" s="5" customFormat="1" ht="18" customHeight="1" outlineLevel="1">
      <c r="A59" s="157"/>
      <c r="B59" s="158"/>
      <c r="C59" s="159"/>
      <c r="D59" s="159"/>
      <c r="E59" s="160"/>
      <c r="F59" s="122">
        <f t="shared" si="18"/>
        <v>0</v>
      </c>
      <c r="G59" s="161"/>
      <c r="H59" s="178"/>
      <c r="I59" s="125"/>
      <c r="J59" s="126"/>
      <c r="K59" s="127"/>
      <c r="L59" s="4"/>
    </row>
    <row r="60" spans="1:12" s="5" customFormat="1" ht="18" customHeight="1" outlineLevel="1">
      <c r="A60" s="157"/>
      <c r="B60" s="158"/>
      <c r="C60" s="159"/>
      <c r="D60" s="159"/>
      <c r="E60" s="160"/>
      <c r="F60" s="122">
        <f t="shared" si="18"/>
        <v>0</v>
      </c>
      <c r="G60" s="161"/>
      <c r="H60" s="178"/>
      <c r="I60" s="125"/>
      <c r="J60" s="126"/>
      <c r="K60" s="127"/>
      <c r="L60" s="4"/>
    </row>
    <row r="61" spans="1:12" s="5" customFormat="1" ht="12" customHeight="1" thickBot="1">
      <c r="A61" s="31" t="s">
        <v>110</v>
      </c>
      <c r="B61" s="29"/>
      <c r="C61" s="29"/>
      <c r="D61" s="29"/>
      <c r="E61" s="29"/>
      <c r="F61" s="29"/>
      <c r="G61" s="29"/>
      <c r="H61" s="28"/>
      <c r="I61" s="29"/>
      <c r="J61" s="29"/>
      <c r="K61" s="30"/>
      <c r="L61" s="4"/>
    </row>
    <row r="62" spans="1:12" s="4" customFormat="1" ht="18" customHeight="1">
      <c r="A62" s="182" t="s">
        <v>10</v>
      </c>
      <c r="B62" s="183"/>
      <c r="C62" s="183"/>
      <c r="D62" s="183"/>
      <c r="E62" s="183"/>
      <c r="F62" s="105">
        <f>SUM(F63:F68)</f>
        <v>0</v>
      </c>
      <c r="G62" s="24">
        <f>SUM(G63:G68)</f>
        <v>0</v>
      </c>
      <c r="H62" s="32">
        <f>SUM(H63:H68)</f>
        <v>0</v>
      </c>
      <c r="I62" s="45">
        <v>0</v>
      </c>
      <c r="J62" s="25">
        <f>H62/($M$1+I62)*I62</f>
        <v>0</v>
      </c>
      <c r="K62" s="46">
        <f>H62-J62</f>
        <v>0</v>
      </c>
    </row>
    <row r="63" spans="1:12" s="5" customFormat="1" ht="18" customHeight="1" outlineLevel="1">
      <c r="A63" s="157"/>
      <c r="B63" s="158"/>
      <c r="C63" s="159"/>
      <c r="D63" s="159"/>
      <c r="E63" s="160"/>
      <c r="F63" s="122">
        <f t="shared" ref="F63:F68" si="19">SUM(G63:H63)</f>
        <v>0</v>
      </c>
      <c r="G63" s="161"/>
      <c r="H63" s="162"/>
      <c r="I63" s="125"/>
      <c r="J63" s="126"/>
      <c r="K63" s="127"/>
      <c r="L63" s="4"/>
    </row>
    <row r="64" spans="1:12" s="5" customFormat="1" ht="18" customHeight="1" outlineLevel="1">
      <c r="A64" s="157"/>
      <c r="B64" s="158"/>
      <c r="C64" s="159"/>
      <c r="D64" s="159"/>
      <c r="E64" s="160"/>
      <c r="F64" s="122">
        <f t="shared" si="19"/>
        <v>0</v>
      </c>
      <c r="G64" s="161"/>
      <c r="H64" s="162"/>
      <c r="I64" s="125"/>
      <c r="J64" s="126"/>
      <c r="K64" s="127"/>
      <c r="L64" s="4"/>
    </row>
    <row r="65" spans="1:18" s="5" customFormat="1" ht="18" customHeight="1" outlineLevel="1">
      <c r="A65" s="157"/>
      <c r="B65" s="158"/>
      <c r="C65" s="159"/>
      <c r="D65" s="159"/>
      <c r="E65" s="160"/>
      <c r="F65" s="122">
        <f t="shared" si="19"/>
        <v>0</v>
      </c>
      <c r="G65" s="161"/>
      <c r="H65" s="162"/>
      <c r="I65" s="125"/>
      <c r="J65" s="126"/>
      <c r="K65" s="127"/>
      <c r="L65" s="4"/>
    </row>
    <row r="66" spans="1:18" s="5" customFormat="1" ht="18" customHeight="1" outlineLevel="1">
      <c r="A66" s="157"/>
      <c r="B66" s="158"/>
      <c r="C66" s="159"/>
      <c r="D66" s="159"/>
      <c r="E66" s="160"/>
      <c r="F66" s="122">
        <f t="shared" si="19"/>
        <v>0</v>
      </c>
      <c r="G66" s="161"/>
      <c r="H66" s="162"/>
      <c r="I66" s="125"/>
      <c r="J66" s="126"/>
      <c r="K66" s="127"/>
      <c r="L66" s="4"/>
    </row>
    <row r="67" spans="1:18" s="5" customFormat="1" ht="18" customHeight="1" outlineLevel="1">
      <c r="A67" s="157"/>
      <c r="B67" s="158"/>
      <c r="C67" s="159"/>
      <c r="D67" s="159"/>
      <c r="E67" s="160"/>
      <c r="F67" s="122">
        <f t="shared" si="19"/>
        <v>0</v>
      </c>
      <c r="G67" s="161"/>
      <c r="H67" s="162"/>
      <c r="I67" s="125"/>
      <c r="J67" s="126"/>
      <c r="K67" s="127"/>
      <c r="L67" s="4"/>
    </row>
    <row r="68" spans="1:18" s="5" customFormat="1" ht="18" customHeight="1" outlineLevel="1">
      <c r="A68" s="157"/>
      <c r="B68" s="158"/>
      <c r="C68" s="159"/>
      <c r="D68" s="159"/>
      <c r="E68" s="160"/>
      <c r="F68" s="122">
        <f t="shared" si="19"/>
        <v>0</v>
      </c>
      <c r="G68" s="161"/>
      <c r="H68" s="162"/>
      <c r="I68" s="125"/>
      <c r="J68" s="126"/>
      <c r="K68" s="127"/>
      <c r="L68" s="4"/>
    </row>
    <row r="69" spans="1:18" s="5" customFormat="1" ht="12" customHeight="1" thickBot="1">
      <c r="A69" s="31" t="s">
        <v>110</v>
      </c>
      <c r="B69" s="29"/>
      <c r="C69" s="29"/>
      <c r="D69" s="29"/>
      <c r="E69" s="29"/>
      <c r="F69" s="29"/>
      <c r="G69" s="29"/>
      <c r="H69" s="28"/>
      <c r="I69" s="29"/>
      <c r="J69" s="29"/>
      <c r="K69" s="30"/>
      <c r="L69" s="4"/>
      <c r="M69" s="6"/>
    </row>
    <row r="70" spans="1:18" s="4" customFormat="1" ht="18" customHeight="1">
      <c r="A70" s="182" t="s">
        <v>100</v>
      </c>
      <c r="B70" s="183"/>
      <c r="C70" s="183"/>
      <c r="D70" s="183"/>
      <c r="E70" s="183"/>
      <c r="F70" s="105">
        <f>SUM(F71:F76)</f>
        <v>0</v>
      </c>
      <c r="G70" s="24">
        <f>SUM(G71:G76)</f>
        <v>0</v>
      </c>
      <c r="H70" s="32">
        <f>SUM(H71:H76)</f>
        <v>0</v>
      </c>
      <c r="I70" s="45">
        <v>2.5000000000000001E-2</v>
      </c>
      <c r="J70" s="25">
        <f>H70/($M$1+I70)*I70</f>
        <v>0</v>
      </c>
      <c r="K70" s="46">
        <f>H70-J70</f>
        <v>0</v>
      </c>
      <c r="M70" s="5"/>
      <c r="N70" s="5"/>
      <c r="O70" s="5"/>
      <c r="P70" s="5"/>
      <c r="Q70" s="5"/>
    </row>
    <row r="71" spans="1:18" s="5" customFormat="1" ht="18" customHeight="1" outlineLevel="1">
      <c r="A71" s="157"/>
      <c r="B71" s="158"/>
      <c r="C71" s="159"/>
      <c r="D71" s="159"/>
      <c r="E71" s="160"/>
      <c r="F71" s="122">
        <f t="shared" ref="F71:F76" si="20">SUM(G71:H71)</f>
        <v>0</v>
      </c>
      <c r="G71" s="161"/>
      <c r="H71" s="162"/>
      <c r="I71" s="125"/>
      <c r="J71" s="126"/>
      <c r="K71" s="127"/>
      <c r="L71" s="4"/>
    </row>
    <row r="72" spans="1:18" s="5" customFormat="1" ht="18" customHeight="1" outlineLevel="1">
      <c r="A72" s="157"/>
      <c r="B72" s="158"/>
      <c r="C72" s="159"/>
      <c r="D72" s="159"/>
      <c r="E72" s="160"/>
      <c r="F72" s="122">
        <f t="shared" si="20"/>
        <v>0</v>
      </c>
      <c r="G72" s="161"/>
      <c r="H72" s="162"/>
      <c r="I72" s="125"/>
      <c r="J72" s="126"/>
      <c r="K72" s="127"/>
      <c r="L72" s="4"/>
    </row>
    <row r="73" spans="1:18" s="5" customFormat="1" ht="18" customHeight="1" outlineLevel="1">
      <c r="A73" s="157"/>
      <c r="B73" s="158"/>
      <c r="C73" s="159"/>
      <c r="D73" s="159"/>
      <c r="E73" s="160"/>
      <c r="F73" s="122">
        <f t="shared" si="20"/>
        <v>0</v>
      </c>
      <c r="G73" s="161"/>
      <c r="H73" s="162"/>
      <c r="I73" s="125"/>
      <c r="J73" s="126"/>
      <c r="K73" s="127"/>
      <c r="L73" s="4"/>
      <c r="M73" s="14"/>
    </row>
    <row r="74" spans="1:18" s="5" customFormat="1" ht="18" customHeight="1" outlineLevel="1">
      <c r="A74" s="163"/>
      <c r="B74" s="158"/>
      <c r="C74" s="159"/>
      <c r="D74" s="159"/>
      <c r="E74" s="160"/>
      <c r="F74" s="122">
        <f t="shared" si="20"/>
        <v>0</v>
      </c>
      <c r="G74" s="161"/>
      <c r="H74" s="162"/>
      <c r="I74" s="125"/>
      <c r="J74" s="126"/>
      <c r="K74" s="127"/>
      <c r="L74" s="4"/>
      <c r="R74" s="14"/>
    </row>
    <row r="75" spans="1:18" s="5" customFormat="1" ht="18" customHeight="1" outlineLevel="1">
      <c r="A75" s="163"/>
      <c r="B75" s="158"/>
      <c r="C75" s="159"/>
      <c r="D75" s="159"/>
      <c r="E75" s="160"/>
      <c r="F75" s="122">
        <f t="shared" si="20"/>
        <v>0</v>
      </c>
      <c r="G75" s="161"/>
      <c r="H75" s="162"/>
      <c r="I75" s="125"/>
      <c r="J75" s="126"/>
      <c r="K75" s="127"/>
      <c r="L75" s="4"/>
      <c r="R75" s="14"/>
    </row>
    <row r="76" spans="1:18" s="5" customFormat="1" ht="18" customHeight="1" outlineLevel="1">
      <c r="A76" s="163"/>
      <c r="B76" s="158"/>
      <c r="C76" s="159"/>
      <c r="D76" s="159"/>
      <c r="E76" s="160"/>
      <c r="F76" s="122">
        <f t="shared" si="20"/>
        <v>0</v>
      </c>
      <c r="G76" s="161"/>
      <c r="H76" s="162"/>
      <c r="I76" s="125"/>
      <c r="J76" s="126"/>
      <c r="K76" s="127"/>
      <c r="L76" s="4"/>
      <c r="R76" s="14"/>
    </row>
    <row r="77" spans="1:18" s="4" customFormat="1" ht="12" customHeight="1" thickBot="1">
      <c r="A77" s="31" t="s">
        <v>110</v>
      </c>
      <c r="B77" s="29"/>
      <c r="C77" s="29"/>
      <c r="D77" s="29"/>
      <c r="E77" s="29"/>
      <c r="F77" s="29"/>
      <c r="G77" s="29"/>
      <c r="H77" s="28"/>
      <c r="I77" s="29"/>
      <c r="J77" s="29"/>
      <c r="K77" s="30"/>
      <c r="M77" s="6"/>
      <c r="N77" s="5"/>
      <c r="O77" s="5"/>
      <c r="P77" s="5"/>
      <c r="Q77" s="5"/>
    </row>
    <row r="78" spans="1:18" s="4" customFormat="1" ht="18" customHeight="1">
      <c r="A78" s="182" t="s">
        <v>101</v>
      </c>
      <c r="B78" s="183"/>
      <c r="C78" s="183"/>
      <c r="D78" s="183"/>
      <c r="E78" s="183"/>
      <c r="F78" s="105">
        <f>SUM(F79:F84)</f>
        <v>0</v>
      </c>
      <c r="G78" s="24">
        <f>SUM(G79:G84)</f>
        <v>0</v>
      </c>
      <c r="H78" s="32">
        <f>SUM(H79:H84)</f>
        <v>0</v>
      </c>
      <c r="I78" s="45">
        <v>2.5999999999999999E-2</v>
      </c>
      <c r="J78" s="25">
        <f>H78/($M$1+I78)*I78</f>
        <v>0</v>
      </c>
      <c r="K78" s="46">
        <f>H78-J78</f>
        <v>0</v>
      </c>
      <c r="M78" s="5"/>
      <c r="N78" s="5"/>
      <c r="O78" s="5"/>
      <c r="P78" s="5"/>
      <c r="Q78" s="5"/>
    </row>
    <row r="79" spans="1:18" s="5" customFormat="1" ht="18" customHeight="1" outlineLevel="1">
      <c r="A79" s="157"/>
      <c r="B79" s="158"/>
      <c r="C79" s="159"/>
      <c r="D79" s="159"/>
      <c r="E79" s="160"/>
      <c r="F79" s="122">
        <f t="shared" ref="F79:F156" si="21">SUM(G79:H79)</f>
        <v>0</v>
      </c>
      <c r="G79" s="161"/>
      <c r="H79" s="162"/>
      <c r="I79" s="125"/>
      <c r="J79" s="126"/>
      <c r="K79" s="127"/>
      <c r="L79" s="4"/>
    </row>
    <row r="80" spans="1:18" s="5" customFormat="1" ht="18" customHeight="1" outlineLevel="1">
      <c r="A80" s="157"/>
      <c r="B80" s="158"/>
      <c r="C80" s="159"/>
      <c r="D80" s="159"/>
      <c r="E80" s="160"/>
      <c r="F80" s="122">
        <f t="shared" si="21"/>
        <v>0</v>
      </c>
      <c r="G80" s="161"/>
      <c r="H80" s="162"/>
      <c r="I80" s="125"/>
      <c r="J80" s="126"/>
      <c r="K80" s="127"/>
      <c r="L80" s="4"/>
    </row>
    <row r="81" spans="1:18" s="5" customFormat="1" ht="18" customHeight="1" outlineLevel="1">
      <c r="A81" s="157"/>
      <c r="B81" s="158"/>
      <c r="C81" s="159"/>
      <c r="D81" s="159"/>
      <c r="E81" s="160"/>
      <c r="F81" s="122">
        <f t="shared" si="21"/>
        <v>0</v>
      </c>
      <c r="G81" s="161"/>
      <c r="H81" s="162"/>
      <c r="I81" s="125"/>
      <c r="J81" s="126"/>
      <c r="K81" s="127"/>
      <c r="L81" s="4"/>
      <c r="M81" s="14"/>
    </row>
    <row r="82" spans="1:18" s="5" customFormat="1" ht="18" customHeight="1" outlineLevel="1">
      <c r="A82" s="163"/>
      <c r="B82" s="158"/>
      <c r="C82" s="159"/>
      <c r="D82" s="159"/>
      <c r="E82" s="160"/>
      <c r="F82" s="122">
        <f t="shared" si="21"/>
        <v>0</v>
      </c>
      <c r="G82" s="161"/>
      <c r="H82" s="162"/>
      <c r="I82" s="125"/>
      <c r="J82" s="126"/>
      <c r="K82" s="127"/>
      <c r="L82" s="4"/>
      <c r="R82" s="14"/>
    </row>
    <row r="83" spans="1:18" s="5" customFormat="1" ht="18" customHeight="1" outlineLevel="1">
      <c r="A83" s="163"/>
      <c r="B83" s="158"/>
      <c r="C83" s="159"/>
      <c r="D83" s="159"/>
      <c r="E83" s="160"/>
      <c r="F83" s="122">
        <f t="shared" si="21"/>
        <v>0</v>
      </c>
      <c r="G83" s="161"/>
      <c r="H83" s="162"/>
      <c r="I83" s="125"/>
      <c r="J83" s="126"/>
      <c r="K83" s="127"/>
      <c r="L83" s="4"/>
      <c r="R83" s="14"/>
    </row>
    <row r="84" spans="1:18" s="5" customFormat="1" ht="18" customHeight="1" outlineLevel="1">
      <c r="A84" s="163"/>
      <c r="B84" s="158"/>
      <c r="C84" s="159"/>
      <c r="D84" s="159"/>
      <c r="E84" s="160"/>
      <c r="F84" s="122">
        <f t="shared" si="21"/>
        <v>0</v>
      </c>
      <c r="G84" s="161"/>
      <c r="H84" s="162"/>
      <c r="I84" s="125"/>
      <c r="J84" s="126"/>
      <c r="K84" s="127"/>
      <c r="L84" s="4"/>
      <c r="R84" s="14"/>
    </row>
    <row r="85" spans="1:18" s="4" customFormat="1" ht="12" customHeight="1" thickBot="1">
      <c r="A85" s="31" t="s">
        <v>110</v>
      </c>
      <c r="B85" s="29"/>
      <c r="C85" s="29"/>
      <c r="D85" s="29"/>
      <c r="E85" s="29"/>
      <c r="F85" s="29"/>
      <c r="G85" s="29"/>
      <c r="H85" s="28"/>
      <c r="I85" s="29"/>
      <c r="J85" s="29"/>
      <c r="K85" s="30"/>
      <c r="M85" s="6"/>
      <c r="N85" s="5"/>
      <c r="O85" s="5"/>
      <c r="P85" s="5"/>
      <c r="Q85" s="5"/>
    </row>
    <row r="86" spans="1:18" s="4" customFormat="1" ht="18" customHeight="1">
      <c r="A86" s="182" t="s">
        <v>102</v>
      </c>
      <c r="B86" s="183"/>
      <c r="C86" s="183"/>
      <c r="D86" s="183"/>
      <c r="E86" s="183"/>
      <c r="F86" s="105">
        <f>SUM(F87:F92)</f>
        <v>0</v>
      </c>
      <c r="G86" s="24">
        <f>SUM(G87:G92)</f>
        <v>0</v>
      </c>
      <c r="H86" s="32">
        <f>SUM(H87:H92)</f>
        <v>0</v>
      </c>
      <c r="I86" s="45" t="s">
        <v>4</v>
      </c>
      <c r="J86" s="25">
        <f>SUM(J87:J92)</f>
        <v>0</v>
      </c>
      <c r="K86" s="46">
        <f>SUM(K87:K92)</f>
        <v>0</v>
      </c>
    </row>
    <row r="87" spans="1:18" s="5" customFormat="1" ht="18" customHeight="1" outlineLevel="1">
      <c r="A87" s="157"/>
      <c r="B87" s="158"/>
      <c r="C87" s="159"/>
      <c r="D87" s="159"/>
      <c r="E87" s="160"/>
      <c r="F87" s="122">
        <f t="shared" ref="F87:F92" si="22">SUM(G87:H87)</f>
        <v>0</v>
      </c>
      <c r="G87" s="161"/>
      <c r="H87" s="162"/>
      <c r="I87" s="172"/>
      <c r="J87" s="173">
        <f>H87/($M$1+I87)*I87</f>
        <v>0</v>
      </c>
      <c r="K87" s="127">
        <f t="shared" ref="K87:K92" si="23">H87-J87</f>
        <v>0</v>
      </c>
      <c r="L87" s="4"/>
    </row>
    <row r="88" spans="1:18" s="5" customFormat="1" ht="18" customHeight="1" outlineLevel="1">
      <c r="A88" s="157"/>
      <c r="B88" s="158"/>
      <c r="C88" s="159"/>
      <c r="D88" s="159"/>
      <c r="E88" s="160"/>
      <c r="F88" s="122">
        <f t="shared" si="22"/>
        <v>0</v>
      </c>
      <c r="G88" s="161"/>
      <c r="H88" s="162"/>
      <c r="I88" s="172"/>
      <c r="J88" s="173">
        <f t="shared" ref="J88:J92" si="24">H88/($M$1+I88)*I88</f>
        <v>0</v>
      </c>
      <c r="K88" s="127">
        <f t="shared" si="23"/>
        <v>0</v>
      </c>
      <c r="L88" s="4"/>
    </row>
    <row r="89" spans="1:18" s="5" customFormat="1" ht="18" customHeight="1" outlineLevel="1">
      <c r="A89" s="157"/>
      <c r="B89" s="158"/>
      <c r="C89" s="159"/>
      <c r="D89" s="159"/>
      <c r="E89" s="160"/>
      <c r="F89" s="122">
        <f t="shared" si="22"/>
        <v>0</v>
      </c>
      <c r="G89" s="161"/>
      <c r="H89" s="162"/>
      <c r="I89" s="172"/>
      <c r="J89" s="173">
        <f t="shared" si="24"/>
        <v>0</v>
      </c>
      <c r="K89" s="127">
        <f t="shared" si="23"/>
        <v>0</v>
      </c>
      <c r="L89" s="4"/>
    </row>
    <row r="90" spans="1:18" s="5" customFormat="1" ht="18" customHeight="1" outlineLevel="1">
      <c r="A90" s="163"/>
      <c r="B90" s="158"/>
      <c r="C90" s="159"/>
      <c r="D90" s="159"/>
      <c r="E90" s="160"/>
      <c r="F90" s="122">
        <f t="shared" si="22"/>
        <v>0</v>
      </c>
      <c r="G90" s="161"/>
      <c r="H90" s="162"/>
      <c r="I90" s="172"/>
      <c r="J90" s="173">
        <f t="shared" si="24"/>
        <v>0</v>
      </c>
      <c r="K90" s="127">
        <f t="shared" si="23"/>
        <v>0</v>
      </c>
      <c r="L90" s="4"/>
    </row>
    <row r="91" spans="1:18" s="5" customFormat="1" ht="18" customHeight="1" outlineLevel="1">
      <c r="A91" s="163"/>
      <c r="B91" s="158"/>
      <c r="C91" s="159"/>
      <c r="D91" s="159"/>
      <c r="E91" s="160"/>
      <c r="F91" s="122">
        <f t="shared" si="22"/>
        <v>0</v>
      </c>
      <c r="G91" s="161"/>
      <c r="H91" s="162"/>
      <c r="I91" s="172"/>
      <c r="J91" s="173">
        <f t="shared" si="24"/>
        <v>0</v>
      </c>
      <c r="K91" s="127">
        <f t="shared" si="23"/>
        <v>0</v>
      </c>
      <c r="L91" s="4"/>
    </row>
    <row r="92" spans="1:18" s="5" customFormat="1" ht="18" customHeight="1" outlineLevel="1">
      <c r="A92" s="163"/>
      <c r="B92" s="158"/>
      <c r="C92" s="159"/>
      <c r="D92" s="159"/>
      <c r="E92" s="160"/>
      <c r="F92" s="122">
        <f t="shared" si="22"/>
        <v>0</v>
      </c>
      <c r="G92" s="161"/>
      <c r="H92" s="162"/>
      <c r="I92" s="172"/>
      <c r="J92" s="175">
        <f t="shared" si="24"/>
        <v>0</v>
      </c>
      <c r="K92" s="127">
        <f t="shared" si="23"/>
        <v>0</v>
      </c>
      <c r="L92" s="4"/>
    </row>
    <row r="93" spans="1:18" s="5" customFormat="1" ht="12" customHeight="1" thickBot="1">
      <c r="A93" s="31" t="s">
        <v>110</v>
      </c>
      <c r="B93" s="29"/>
      <c r="C93" s="29"/>
      <c r="D93" s="29"/>
      <c r="E93" s="29"/>
      <c r="F93" s="29"/>
      <c r="G93" s="29"/>
      <c r="H93" s="28"/>
      <c r="I93" s="174"/>
      <c r="J93" s="176"/>
      <c r="K93" s="48"/>
      <c r="L93" s="4"/>
      <c r="M93" s="6"/>
    </row>
    <row r="94" spans="1:18" s="4" customFormat="1" ht="18" customHeight="1">
      <c r="A94" s="182" t="s">
        <v>103</v>
      </c>
      <c r="B94" s="183"/>
      <c r="C94" s="183"/>
      <c r="D94" s="183"/>
      <c r="E94" s="183"/>
      <c r="F94" s="105">
        <f>SUM(F95:F100)</f>
        <v>0</v>
      </c>
      <c r="G94" s="24">
        <f>SUM(G95:G100)</f>
        <v>0</v>
      </c>
      <c r="H94" s="32">
        <f>SUM(H95:H100)</f>
        <v>0</v>
      </c>
      <c r="I94" s="45" t="s">
        <v>4</v>
      </c>
      <c r="J94" s="25">
        <f>SUM(J95:J100)</f>
        <v>0</v>
      </c>
      <c r="K94" s="46">
        <f>SUM(K95:K100)</f>
        <v>0</v>
      </c>
    </row>
    <row r="95" spans="1:18" s="5" customFormat="1" ht="18" customHeight="1" outlineLevel="1">
      <c r="A95" s="157"/>
      <c r="B95" s="158"/>
      <c r="C95" s="159"/>
      <c r="D95" s="159"/>
      <c r="E95" s="160"/>
      <c r="F95" s="122">
        <f t="shared" ref="F95:F100" si="25">SUM(G95:H95)</f>
        <v>0</v>
      </c>
      <c r="G95" s="161"/>
      <c r="H95" s="162"/>
      <c r="I95" s="172"/>
      <c r="J95" s="173">
        <f>H95/($M$1+I95)*I95</f>
        <v>0</v>
      </c>
      <c r="K95" s="127">
        <f t="shared" ref="K95:K100" si="26">H95-J95</f>
        <v>0</v>
      </c>
      <c r="L95" s="4"/>
    </row>
    <row r="96" spans="1:18" s="5" customFormat="1" ht="18" customHeight="1" outlineLevel="1">
      <c r="A96" s="157"/>
      <c r="B96" s="158"/>
      <c r="C96" s="159"/>
      <c r="D96" s="159"/>
      <c r="E96" s="160"/>
      <c r="F96" s="122">
        <f t="shared" si="25"/>
        <v>0</v>
      </c>
      <c r="G96" s="161"/>
      <c r="H96" s="162"/>
      <c r="I96" s="172"/>
      <c r="J96" s="173">
        <f t="shared" ref="J96:J100" si="27">H96/($M$1+I96)*I96</f>
        <v>0</v>
      </c>
      <c r="K96" s="127">
        <f t="shared" si="26"/>
        <v>0</v>
      </c>
      <c r="L96" s="4"/>
    </row>
    <row r="97" spans="1:17" s="5" customFormat="1" ht="18" customHeight="1" outlineLevel="1">
      <c r="A97" s="157"/>
      <c r="B97" s="158"/>
      <c r="C97" s="159"/>
      <c r="D97" s="159"/>
      <c r="E97" s="160"/>
      <c r="F97" s="122">
        <f t="shared" si="25"/>
        <v>0</v>
      </c>
      <c r="G97" s="161"/>
      <c r="H97" s="162"/>
      <c r="I97" s="172"/>
      <c r="J97" s="173">
        <f t="shared" si="27"/>
        <v>0</v>
      </c>
      <c r="K97" s="127">
        <f t="shared" si="26"/>
        <v>0</v>
      </c>
      <c r="L97" s="4"/>
    </row>
    <row r="98" spans="1:17" s="5" customFormat="1" ht="18" customHeight="1" outlineLevel="1">
      <c r="A98" s="163"/>
      <c r="B98" s="158"/>
      <c r="C98" s="159"/>
      <c r="D98" s="159"/>
      <c r="E98" s="160"/>
      <c r="F98" s="122">
        <f t="shared" si="25"/>
        <v>0</v>
      </c>
      <c r="G98" s="161"/>
      <c r="H98" s="162"/>
      <c r="I98" s="172"/>
      <c r="J98" s="173">
        <f t="shared" si="27"/>
        <v>0</v>
      </c>
      <c r="K98" s="127">
        <f t="shared" si="26"/>
        <v>0</v>
      </c>
      <c r="L98" s="4"/>
    </row>
    <row r="99" spans="1:17" s="5" customFormat="1" ht="18" customHeight="1" outlineLevel="1">
      <c r="A99" s="163"/>
      <c r="B99" s="158"/>
      <c r="C99" s="159"/>
      <c r="D99" s="159"/>
      <c r="E99" s="160"/>
      <c r="F99" s="122">
        <f t="shared" si="25"/>
        <v>0</v>
      </c>
      <c r="G99" s="161"/>
      <c r="H99" s="162"/>
      <c r="I99" s="172"/>
      <c r="J99" s="173">
        <f t="shared" si="27"/>
        <v>0</v>
      </c>
      <c r="K99" s="127">
        <f t="shared" si="26"/>
        <v>0</v>
      </c>
      <c r="L99" s="4"/>
    </row>
    <row r="100" spans="1:17" s="5" customFormat="1" ht="18" customHeight="1" outlineLevel="1">
      <c r="A100" s="163"/>
      <c r="B100" s="158"/>
      <c r="C100" s="159"/>
      <c r="D100" s="159"/>
      <c r="E100" s="160"/>
      <c r="F100" s="122">
        <f t="shared" si="25"/>
        <v>0</v>
      </c>
      <c r="G100" s="161"/>
      <c r="H100" s="162"/>
      <c r="I100" s="172"/>
      <c r="J100" s="175">
        <f t="shared" si="27"/>
        <v>0</v>
      </c>
      <c r="K100" s="127">
        <f t="shared" si="26"/>
        <v>0</v>
      </c>
      <c r="L100" s="4"/>
    </row>
    <row r="101" spans="1:17" s="5" customFormat="1" ht="12" customHeight="1" thickBot="1">
      <c r="A101" s="31" t="s">
        <v>110</v>
      </c>
      <c r="B101" s="29"/>
      <c r="C101" s="29"/>
      <c r="D101" s="29"/>
      <c r="E101" s="29"/>
      <c r="F101" s="29"/>
      <c r="G101" s="29"/>
      <c r="H101" s="28"/>
      <c r="I101" s="174"/>
      <c r="J101" s="176"/>
      <c r="K101" s="48"/>
      <c r="L101" s="4"/>
      <c r="M101" s="6"/>
    </row>
    <row r="102" spans="1:17" s="4" customFormat="1" ht="18" customHeight="1">
      <c r="A102" s="182" t="s">
        <v>31</v>
      </c>
      <c r="B102" s="183"/>
      <c r="C102" s="183"/>
      <c r="D102" s="183"/>
      <c r="E102" s="183"/>
      <c r="F102" s="105">
        <f>SUM(F103:F112)</f>
        <v>0</v>
      </c>
      <c r="G102" s="24">
        <f>SUM(G103:G112)</f>
        <v>0</v>
      </c>
      <c r="H102" s="32">
        <f>SUM(H103:H112)</f>
        <v>0</v>
      </c>
      <c r="I102" s="45">
        <v>0.08</v>
      </c>
      <c r="J102" s="25">
        <f>H102/($M$1+I102)*I102</f>
        <v>0</v>
      </c>
      <c r="K102" s="46">
        <f>H102-J102</f>
        <v>0</v>
      </c>
      <c r="M102" s="5"/>
      <c r="N102" s="5"/>
      <c r="O102" s="5"/>
      <c r="P102" s="5"/>
      <c r="Q102" s="5"/>
    </row>
    <row r="103" spans="1:17" s="5" customFormat="1" ht="18" customHeight="1" outlineLevel="1">
      <c r="A103" s="157"/>
      <c r="B103" s="158"/>
      <c r="C103" s="159"/>
      <c r="D103" s="159"/>
      <c r="E103" s="160"/>
      <c r="F103" s="122">
        <f t="shared" si="21"/>
        <v>0</v>
      </c>
      <c r="G103" s="161"/>
      <c r="H103" s="162"/>
      <c r="I103" s="125"/>
      <c r="J103" s="126"/>
      <c r="K103" s="127"/>
      <c r="L103" s="4"/>
      <c r="N103" s="14"/>
    </row>
    <row r="104" spans="1:17" s="5" customFormat="1" ht="18" customHeight="1" outlineLevel="1">
      <c r="A104" s="157"/>
      <c r="B104" s="158"/>
      <c r="C104" s="159"/>
      <c r="D104" s="159"/>
      <c r="E104" s="160"/>
      <c r="F104" s="122">
        <f t="shared" si="21"/>
        <v>0</v>
      </c>
      <c r="G104" s="161"/>
      <c r="H104" s="162"/>
      <c r="I104" s="125"/>
      <c r="J104" s="126"/>
      <c r="K104" s="127"/>
      <c r="L104" s="4"/>
    </row>
    <row r="105" spans="1:17" s="5" customFormat="1" ht="18" customHeight="1" outlineLevel="1">
      <c r="A105" s="157"/>
      <c r="B105" s="158"/>
      <c r="C105" s="159"/>
      <c r="D105" s="159"/>
      <c r="E105" s="160"/>
      <c r="F105" s="122">
        <f t="shared" si="21"/>
        <v>0</v>
      </c>
      <c r="G105" s="161"/>
      <c r="H105" s="162"/>
      <c r="I105" s="125"/>
      <c r="J105" s="126"/>
      <c r="K105" s="127"/>
      <c r="L105" s="4"/>
      <c r="M105" s="14"/>
    </row>
    <row r="106" spans="1:17" s="5" customFormat="1" ht="18" customHeight="1" outlineLevel="1">
      <c r="A106" s="163"/>
      <c r="B106" s="158"/>
      <c r="C106" s="159"/>
      <c r="D106" s="159"/>
      <c r="E106" s="160"/>
      <c r="F106" s="122">
        <f t="shared" si="21"/>
        <v>0</v>
      </c>
      <c r="G106" s="161"/>
      <c r="H106" s="162"/>
      <c r="I106" s="125"/>
      <c r="J106" s="126"/>
      <c r="K106" s="127"/>
      <c r="L106" s="4"/>
    </row>
    <row r="107" spans="1:17" s="5" customFormat="1" ht="18" customHeight="1" outlineLevel="1">
      <c r="A107" s="163"/>
      <c r="B107" s="158"/>
      <c r="C107" s="159"/>
      <c r="D107" s="159"/>
      <c r="E107" s="160"/>
      <c r="F107" s="122">
        <f t="shared" si="21"/>
        <v>0</v>
      </c>
      <c r="G107" s="161"/>
      <c r="H107" s="162"/>
      <c r="I107" s="125"/>
      <c r="J107" s="126"/>
      <c r="K107" s="127"/>
      <c r="L107" s="4"/>
    </row>
    <row r="108" spans="1:17" s="5" customFormat="1" ht="18" customHeight="1" outlineLevel="1">
      <c r="A108" s="163"/>
      <c r="B108" s="158"/>
      <c r="C108" s="159"/>
      <c r="D108" s="159"/>
      <c r="E108" s="160"/>
      <c r="F108" s="122">
        <f t="shared" si="21"/>
        <v>0</v>
      </c>
      <c r="G108" s="161"/>
      <c r="H108" s="162"/>
      <c r="I108" s="125"/>
      <c r="J108" s="126"/>
      <c r="K108" s="127"/>
      <c r="L108" s="4"/>
    </row>
    <row r="109" spans="1:17" s="5" customFormat="1" ht="18" customHeight="1" outlineLevel="1">
      <c r="A109" s="163"/>
      <c r="B109" s="158"/>
      <c r="C109" s="159"/>
      <c r="D109" s="159"/>
      <c r="E109" s="160"/>
      <c r="F109" s="122">
        <f t="shared" si="21"/>
        <v>0</v>
      </c>
      <c r="G109" s="161"/>
      <c r="H109" s="162"/>
      <c r="I109" s="125"/>
      <c r="J109" s="126"/>
      <c r="K109" s="127"/>
      <c r="L109" s="4"/>
    </row>
    <row r="110" spans="1:17" s="5" customFormat="1" ht="18" customHeight="1" outlineLevel="1">
      <c r="A110" s="163"/>
      <c r="B110" s="158"/>
      <c r="C110" s="159"/>
      <c r="D110" s="159"/>
      <c r="E110" s="160"/>
      <c r="F110" s="122">
        <f t="shared" si="21"/>
        <v>0</v>
      </c>
      <c r="G110" s="161"/>
      <c r="H110" s="162"/>
      <c r="I110" s="125"/>
      <c r="J110" s="126"/>
      <c r="K110" s="127"/>
      <c r="L110" s="4"/>
    </row>
    <row r="111" spans="1:17" s="5" customFormat="1" ht="18" customHeight="1" outlineLevel="1">
      <c r="A111" s="163"/>
      <c r="B111" s="158"/>
      <c r="C111" s="159"/>
      <c r="D111" s="159"/>
      <c r="E111" s="160"/>
      <c r="F111" s="122">
        <f t="shared" si="21"/>
        <v>0</v>
      </c>
      <c r="G111" s="161"/>
      <c r="H111" s="162"/>
      <c r="I111" s="125"/>
      <c r="J111" s="126"/>
      <c r="K111" s="127"/>
      <c r="L111" s="4"/>
    </row>
    <row r="112" spans="1:17" s="5" customFormat="1" ht="18" customHeight="1" outlineLevel="1">
      <c r="A112" s="163"/>
      <c r="B112" s="158"/>
      <c r="C112" s="159"/>
      <c r="D112" s="159"/>
      <c r="E112" s="160"/>
      <c r="F112" s="122">
        <f t="shared" si="21"/>
        <v>0</v>
      </c>
      <c r="G112" s="161"/>
      <c r="H112" s="162"/>
      <c r="I112" s="125"/>
      <c r="J112" s="126"/>
      <c r="K112" s="127"/>
      <c r="L112" s="4"/>
    </row>
    <row r="113" spans="1:17" s="4" customFormat="1" ht="12" customHeight="1" thickBot="1">
      <c r="A113" s="31" t="s">
        <v>110</v>
      </c>
      <c r="B113" s="29"/>
      <c r="C113" s="29"/>
      <c r="D113" s="29"/>
      <c r="E113" s="29"/>
      <c r="F113" s="29"/>
      <c r="G113" s="29"/>
      <c r="H113" s="28"/>
      <c r="I113" s="29"/>
      <c r="J113" s="29"/>
      <c r="K113" s="30"/>
      <c r="M113" s="6"/>
      <c r="N113" s="5"/>
      <c r="O113" s="5"/>
      <c r="P113" s="5"/>
      <c r="Q113" s="5"/>
    </row>
    <row r="114" spans="1:17" s="4" customFormat="1" ht="18" customHeight="1">
      <c r="A114" s="182" t="s">
        <v>97</v>
      </c>
      <c r="B114" s="183"/>
      <c r="C114" s="183"/>
      <c r="D114" s="183"/>
      <c r="E114" s="183"/>
      <c r="F114" s="105">
        <f>SUM(F115:F124)</f>
        <v>0</v>
      </c>
      <c r="G114" s="24">
        <f>SUM(G115:G124)</f>
        <v>0</v>
      </c>
      <c r="H114" s="32">
        <f>SUM(H115:H124)</f>
        <v>0</v>
      </c>
      <c r="I114" s="45">
        <v>7.6999999999999999E-2</v>
      </c>
      <c r="J114" s="25">
        <f>H114/($M$1+I114)*I114</f>
        <v>0</v>
      </c>
      <c r="K114" s="46">
        <f>H114-J114</f>
        <v>0</v>
      </c>
      <c r="M114" s="5"/>
      <c r="N114" s="5"/>
      <c r="O114" s="5"/>
      <c r="P114" s="5"/>
      <c r="Q114" s="5"/>
    </row>
    <row r="115" spans="1:17" s="5" customFormat="1" ht="18" customHeight="1" outlineLevel="1">
      <c r="A115" s="157"/>
      <c r="B115" s="158"/>
      <c r="C115" s="159"/>
      <c r="D115" s="159"/>
      <c r="E115" s="160"/>
      <c r="F115" s="122">
        <f t="shared" ref="F115:F124" si="28">SUM(G115:H115)</f>
        <v>0</v>
      </c>
      <c r="G115" s="161"/>
      <c r="H115" s="162"/>
      <c r="I115" s="125"/>
      <c r="J115" s="126"/>
      <c r="K115" s="127"/>
      <c r="L115" s="4"/>
    </row>
    <row r="116" spans="1:17" s="5" customFormat="1" ht="18" customHeight="1" outlineLevel="1">
      <c r="A116" s="157"/>
      <c r="B116" s="158"/>
      <c r="C116" s="159"/>
      <c r="D116" s="159"/>
      <c r="E116" s="160"/>
      <c r="F116" s="122">
        <f t="shared" si="28"/>
        <v>0</v>
      </c>
      <c r="G116" s="161"/>
      <c r="H116" s="162"/>
      <c r="I116" s="125"/>
      <c r="J116" s="126"/>
      <c r="K116" s="127"/>
      <c r="L116" s="4"/>
    </row>
    <row r="117" spans="1:17" s="5" customFormat="1" ht="18" customHeight="1" outlineLevel="1">
      <c r="A117" s="157"/>
      <c r="B117" s="158"/>
      <c r="C117" s="159"/>
      <c r="D117" s="159"/>
      <c r="E117" s="160"/>
      <c r="F117" s="122">
        <f t="shared" si="28"/>
        <v>0</v>
      </c>
      <c r="G117" s="161"/>
      <c r="H117" s="162"/>
      <c r="I117" s="125"/>
      <c r="J117" s="126"/>
      <c r="K117" s="127"/>
      <c r="L117" s="4"/>
      <c r="N117" s="14"/>
    </row>
    <row r="118" spans="1:17" s="5" customFormat="1" ht="18" customHeight="1" outlineLevel="1">
      <c r="A118" s="163"/>
      <c r="B118" s="158"/>
      <c r="C118" s="159"/>
      <c r="D118" s="159"/>
      <c r="E118" s="160"/>
      <c r="F118" s="122">
        <f t="shared" si="28"/>
        <v>0</v>
      </c>
      <c r="G118" s="161"/>
      <c r="H118" s="162"/>
      <c r="I118" s="125"/>
      <c r="J118" s="126"/>
      <c r="K118" s="127"/>
      <c r="L118" s="4"/>
    </row>
    <row r="119" spans="1:17" s="5" customFormat="1" ht="18" customHeight="1" outlineLevel="1">
      <c r="A119" s="163"/>
      <c r="B119" s="158"/>
      <c r="C119" s="159"/>
      <c r="D119" s="159"/>
      <c r="E119" s="160"/>
      <c r="F119" s="122">
        <f t="shared" si="28"/>
        <v>0</v>
      </c>
      <c r="G119" s="161"/>
      <c r="H119" s="162"/>
      <c r="I119" s="125"/>
      <c r="J119" s="126"/>
      <c r="K119" s="127"/>
      <c r="L119" s="4"/>
    </row>
    <row r="120" spans="1:17" s="5" customFormat="1" ht="18" customHeight="1" outlineLevel="1">
      <c r="A120" s="163"/>
      <c r="B120" s="158"/>
      <c r="C120" s="159"/>
      <c r="D120" s="159"/>
      <c r="E120" s="160"/>
      <c r="F120" s="122">
        <f t="shared" si="28"/>
        <v>0</v>
      </c>
      <c r="G120" s="161"/>
      <c r="H120" s="162"/>
      <c r="I120" s="125"/>
      <c r="J120" s="126"/>
      <c r="K120" s="127"/>
      <c r="L120" s="4"/>
    </row>
    <row r="121" spans="1:17" s="5" customFormat="1" ht="18" customHeight="1" outlineLevel="1">
      <c r="A121" s="163"/>
      <c r="B121" s="158"/>
      <c r="C121" s="159"/>
      <c r="D121" s="159"/>
      <c r="E121" s="160"/>
      <c r="F121" s="122">
        <f t="shared" si="28"/>
        <v>0</v>
      </c>
      <c r="G121" s="161"/>
      <c r="H121" s="162"/>
      <c r="I121" s="125"/>
      <c r="J121" s="126"/>
      <c r="K121" s="127"/>
      <c r="L121" s="4"/>
    </row>
    <row r="122" spans="1:17" s="5" customFormat="1" ht="18" customHeight="1" outlineLevel="1">
      <c r="A122" s="163"/>
      <c r="B122" s="158"/>
      <c r="C122" s="159"/>
      <c r="D122" s="159"/>
      <c r="E122" s="160"/>
      <c r="F122" s="122">
        <f t="shared" si="28"/>
        <v>0</v>
      </c>
      <c r="G122" s="161"/>
      <c r="H122" s="162"/>
      <c r="I122" s="125"/>
      <c r="J122" s="126"/>
      <c r="K122" s="127"/>
      <c r="L122" s="4"/>
    </row>
    <row r="123" spans="1:17" s="5" customFormat="1" ht="18" customHeight="1" outlineLevel="1">
      <c r="A123" s="163"/>
      <c r="B123" s="158"/>
      <c r="C123" s="159"/>
      <c r="D123" s="159"/>
      <c r="E123" s="160"/>
      <c r="F123" s="122">
        <f t="shared" si="28"/>
        <v>0</v>
      </c>
      <c r="G123" s="161"/>
      <c r="H123" s="162"/>
      <c r="I123" s="125"/>
      <c r="J123" s="126"/>
      <c r="K123" s="127"/>
      <c r="L123" s="4"/>
    </row>
    <row r="124" spans="1:17" s="5" customFormat="1" ht="18" customHeight="1" outlineLevel="1">
      <c r="A124" s="163"/>
      <c r="B124" s="158"/>
      <c r="C124" s="159"/>
      <c r="D124" s="159"/>
      <c r="E124" s="160"/>
      <c r="F124" s="122">
        <f t="shared" si="28"/>
        <v>0</v>
      </c>
      <c r="G124" s="161"/>
      <c r="H124" s="162"/>
      <c r="I124" s="125"/>
      <c r="J124" s="126"/>
      <c r="K124" s="127"/>
      <c r="L124" s="4"/>
    </row>
    <row r="125" spans="1:17" s="4" customFormat="1" ht="12" customHeight="1" thickBot="1">
      <c r="A125" s="31" t="s">
        <v>110</v>
      </c>
      <c r="B125" s="29"/>
      <c r="C125" s="29"/>
      <c r="D125" s="29"/>
      <c r="E125" s="29"/>
      <c r="F125" s="29"/>
      <c r="G125" s="29"/>
      <c r="H125" s="28"/>
      <c r="I125" s="29"/>
      <c r="J125" s="29"/>
      <c r="K125" s="30"/>
      <c r="M125" s="6" t="s">
        <v>84</v>
      </c>
      <c r="N125" s="5"/>
      <c r="O125" s="5"/>
      <c r="P125" s="5"/>
      <c r="Q125" s="5"/>
    </row>
    <row r="126" spans="1:17" s="4" customFormat="1" ht="18" customHeight="1">
      <c r="A126" s="182" t="s">
        <v>98</v>
      </c>
      <c r="B126" s="183"/>
      <c r="C126" s="183"/>
      <c r="D126" s="183"/>
      <c r="E126" s="183"/>
      <c r="F126" s="105">
        <f>SUM(F127:F136)</f>
        <v>0</v>
      </c>
      <c r="G126" s="24">
        <f>SUM(G127:G136)</f>
        <v>0</v>
      </c>
      <c r="H126" s="32">
        <f>SUM(H127:H136)</f>
        <v>0</v>
      </c>
      <c r="I126" s="45">
        <v>8.1000000000000003E-2</v>
      </c>
      <c r="J126" s="25">
        <f>H126/($M$1+I126)*I126</f>
        <v>0</v>
      </c>
      <c r="K126" s="46">
        <f>H126-J126</f>
        <v>0</v>
      </c>
      <c r="M126" s="5"/>
      <c r="N126" s="5"/>
      <c r="O126" s="5"/>
      <c r="P126" s="5"/>
      <c r="Q126" s="5"/>
    </row>
    <row r="127" spans="1:17" s="5" customFormat="1" ht="18" customHeight="1" outlineLevel="1">
      <c r="A127" s="157"/>
      <c r="B127" s="158"/>
      <c r="C127" s="159"/>
      <c r="D127" s="159"/>
      <c r="E127" s="160"/>
      <c r="F127" s="122">
        <f t="shared" ref="F127:F136" si="29">SUM(G127:H127)</f>
        <v>0</v>
      </c>
      <c r="G127" s="161"/>
      <c r="H127" s="162"/>
      <c r="I127" s="125"/>
      <c r="J127" s="126"/>
      <c r="K127" s="127"/>
      <c r="L127" s="4"/>
    </row>
    <row r="128" spans="1:17" s="5" customFormat="1" ht="18" customHeight="1" outlineLevel="1">
      <c r="A128" s="157"/>
      <c r="B128" s="158"/>
      <c r="C128" s="159"/>
      <c r="D128" s="159"/>
      <c r="E128" s="160"/>
      <c r="F128" s="122">
        <f t="shared" si="29"/>
        <v>0</v>
      </c>
      <c r="G128" s="161"/>
      <c r="H128" s="162"/>
      <c r="I128" s="125"/>
      <c r="J128" s="126"/>
      <c r="K128" s="127"/>
      <c r="L128" s="4"/>
    </row>
    <row r="129" spans="1:17" s="5" customFormat="1" ht="18" customHeight="1" outlineLevel="1">
      <c r="A129" s="157"/>
      <c r="B129" s="158"/>
      <c r="C129" s="159"/>
      <c r="D129" s="159"/>
      <c r="E129" s="160"/>
      <c r="F129" s="122">
        <f t="shared" si="29"/>
        <v>0</v>
      </c>
      <c r="G129" s="161"/>
      <c r="H129" s="162"/>
      <c r="I129" s="125"/>
      <c r="J129" s="126"/>
      <c r="K129" s="127"/>
      <c r="L129" s="4"/>
      <c r="N129" s="14"/>
    </row>
    <row r="130" spans="1:17" s="5" customFormat="1" ht="18" customHeight="1" outlineLevel="1">
      <c r="A130" s="163"/>
      <c r="B130" s="158"/>
      <c r="C130" s="159"/>
      <c r="D130" s="159"/>
      <c r="E130" s="160"/>
      <c r="F130" s="122">
        <f t="shared" si="29"/>
        <v>0</v>
      </c>
      <c r="G130" s="161"/>
      <c r="H130" s="162"/>
      <c r="I130" s="125"/>
      <c r="J130" s="126"/>
      <c r="K130" s="127"/>
      <c r="L130" s="4"/>
    </row>
    <row r="131" spans="1:17" s="5" customFormat="1" ht="18" customHeight="1" outlineLevel="1">
      <c r="A131" s="163"/>
      <c r="B131" s="158"/>
      <c r="C131" s="159"/>
      <c r="D131" s="159"/>
      <c r="E131" s="160"/>
      <c r="F131" s="122">
        <f t="shared" si="29"/>
        <v>0</v>
      </c>
      <c r="G131" s="161"/>
      <c r="H131" s="162"/>
      <c r="I131" s="125"/>
      <c r="J131" s="126"/>
      <c r="K131" s="127"/>
      <c r="L131" s="4"/>
    </row>
    <row r="132" spans="1:17" s="5" customFormat="1" ht="18" customHeight="1" outlineLevel="1">
      <c r="A132" s="163"/>
      <c r="B132" s="158"/>
      <c r="C132" s="159"/>
      <c r="D132" s="159"/>
      <c r="E132" s="160"/>
      <c r="F132" s="122">
        <f t="shared" si="29"/>
        <v>0</v>
      </c>
      <c r="G132" s="161"/>
      <c r="H132" s="162"/>
      <c r="I132" s="125"/>
      <c r="J132" s="126"/>
      <c r="K132" s="127"/>
      <c r="L132" s="4"/>
    </row>
    <row r="133" spans="1:17" s="5" customFormat="1" ht="18" customHeight="1" outlineLevel="1">
      <c r="A133" s="163"/>
      <c r="B133" s="158"/>
      <c r="C133" s="159"/>
      <c r="D133" s="159"/>
      <c r="E133" s="160"/>
      <c r="F133" s="122">
        <f t="shared" si="29"/>
        <v>0</v>
      </c>
      <c r="G133" s="161"/>
      <c r="H133" s="162"/>
      <c r="I133" s="125"/>
      <c r="J133" s="126"/>
      <c r="K133" s="127"/>
      <c r="L133" s="4"/>
    </row>
    <row r="134" spans="1:17" s="5" customFormat="1" ht="18" customHeight="1" outlineLevel="1">
      <c r="A134" s="163"/>
      <c r="B134" s="158"/>
      <c r="C134" s="159"/>
      <c r="D134" s="159"/>
      <c r="E134" s="160"/>
      <c r="F134" s="122">
        <f t="shared" si="29"/>
        <v>0</v>
      </c>
      <c r="G134" s="161"/>
      <c r="H134" s="162"/>
      <c r="I134" s="125"/>
      <c r="J134" s="126"/>
      <c r="K134" s="127"/>
      <c r="L134" s="4"/>
    </row>
    <row r="135" spans="1:17" s="5" customFormat="1" ht="18" customHeight="1" outlineLevel="1">
      <c r="A135" s="163"/>
      <c r="B135" s="158"/>
      <c r="C135" s="159"/>
      <c r="D135" s="159"/>
      <c r="E135" s="160"/>
      <c r="F135" s="122">
        <f t="shared" si="29"/>
        <v>0</v>
      </c>
      <c r="G135" s="161"/>
      <c r="H135" s="162"/>
      <c r="I135" s="125"/>
      <c r="J135" s="126"/>
      <c r="K135" s="127"/>
      <c r="L135" s="4"/>
    </row>
    <row r="136" spans="1:17" s="5" customFormat="1" ht="18" customHeight="1" outlineLevel="1">
      <c r="A136" s="163"/>
      <c r="B136" s="158"/>
      <c r="C136" s="159"/>
      <c r="D136" s="159"/>
      <c r="E136" s="160"/>
      <c r="F136" s="122">
        <f t="shared" si="29"/>
        <v>0</v>
      </c>
      <c r="G136" s="161"/>
      <c r="H136" s="162"/>
      <c r="I136" s="125"/>
      <c r="J136" s="126"/>
      <c r="K136" s="127"/>
      <c r="L136" s="4"/>
    </row>
    <row r="137" spans="1:17" s="4" customFormat="1" ht="12" customHeight="1" thickBot="1">
      <c r="A137" s="31" t="s">
        <v>110</v>
      </c>
      <c r="B137" s="29"/>
      <c r="C137" s="29"/>
      <c r="D137" s="29"/>
      <c r="E137" s="29"/>
      <c r="F137" s="29"/>
      <c r="G137" s="29"/>
      <c r="H137" s="28"/>
      <c r="I137" s="29"/>
      <c r="J137" s="29"/>
      <c r="K137" s="30"/>
      <c r="M137" s="6" t="s">
        <v>84</v>
      </c>
      <c r="N137" s="5"/>
      <c r="O137" s="5"/>
      <c r="P137" s="5"/>
      <c r="Q137" s="5"/>
    </row>
    <row r="138" spans="1:17" s="4" customFormat="1" ht="18" customHeight="1">
      <c r="A138" s="182" t="s">
        <v>33</v>
      </c>
      <c r="B138" s="183"/>
      <c r="C138" s="183"/>
      <c r="D138" s="183"/>
      <c r="E138" s="183"/>
      <c r="F138" s="105">
        <f>SUM(F139:F146)</f>
        <v>0</v>
      </c>
      <c r="G138" s="24">
        <f>SUM(G139:G146)</f>
        <v>0</v>
      </c>
      <c r="H138" s="32">
        <f>SUM(H139:H146)</f>
        <v>0</v>
      </c>
      <c r="I138" s="45">
        <v>7.5999999999999998E-2</v>
      </c>
      <c r="J138" s="25">
        <f>H138/($M$1+I138)*I138</f>
        <v>0</v>
      </c>
      <c r="K138" s="46">
        <f>H138-J138</f>
        <v>0</v>
      </c>
      <c r="M138" s="5"/>
      <c r="N138" s="5"/>
      <c r="O138" s="5"/>
      <c r="P138" s="5"/>
      <c r="Q138" s="5"/>
    </row>
    <row r="139" spans="1:17" s="5" customFormat="1" ht="18" customHeight="1" outlineLevel="1">
      <c r="A139" s="157"/>
      <c r="B139" s="158"/>
      <c r="C139" s="159"/>
      <c r="D139" s="159"/>
      <c r="E139" s="160"/>
      <c r="F139" s="122">
        <f t="shared" si="21"/>
        <v>0</v>
      </c>
      <c r="G139" s="161"/>
      <c r="H139" s="162"/>
      <c r="I139" s="125"/>
      <c r="J139" s="126"/>
      <c r="K139" s="127"/>
      <c r="L139" s="4"/>
    </row>
    <row r="140" spans="1:17" s="5" customFormat="1" ht="18" customHeight="1" outlineLevel="1">
      <c r="A140" s="157"/>
      <c r="B140" s="158"/>
      <c r="C140" s="159"/>
      <c r="D140" s="159"/>
      <c r="E140" s="160"/>
      <c r="F140" s="122">
        <f t="shared" si="21"/>
        <v>0</v>
      </c>
      <c r="G140" s="161"/>
      <c r="H140" s="162"/>
      <c r="I140" s="125"/>
      <c r="J140" s="126"/>
      <c r="K140" s="127"/>
      <c r="L140" s="4"/>
    </row>
    <row r="141" spans="1:17" s="5" customFormat="1" ht="18" customHeight="1" outlineLevel="1">
      <c r="A141" s="157"/>
      <c r="B141" s="158"/>
      <c r="C141" s="159"/>
      <c r="D141" s="159"/>
      <c r="E141" s="160"/>
      <c r="F141" s="122">
        <f t="shared" si="21"/>
        <v>0</v>
      </c>
      <c r="G141" s="161"/>
      <c r="H141" s="162"/>
      <c r="I141" s="125"/>
      <c r="J141" s="126"/>
      <c r="K141" s="127"/>
      <c r="L141" s="4"/>
    </row>
    <row r="142" spans="1:17" s="5" customFormat="1" ht="18" customHeight="1" outlineLevel="1">
      <c r="A142" s="163"/>
      <c r="B142" s="158"/>
      <c r="C142" s="159"/>
      <c r="D142" s="159"/>
      <c r="E142" s="160"/>
      <c r="F142" s="122">
        <f t="shared" si="21"/>
        <v>0</v>
      </c>
      <c r="G142" s="161"/>
      <c r="H142" s="162"/>
      <c r="I142" s="125"/>
      <c r="J142" s="126"/>
      <c r="K142" s="127"/>
      <c r="L142" s="4"/>
    </row>
    <row r="143" spans="1:17" s="5" customFormat="1" ht="18" customHeight="1" outlineLevel="1">
      <c r="A143" s="163"/>
      <c r="B143" s="158"/>
      <c r="C143" s="159"/>
      <c r="D143" s="159"/>
      <c r="E143" s="160"/>
      <c r="F143" s="122">
        <f t="shared" si="21"/>
        <v>0</v>
      </c>
      <c r="G143" s="161"/>
      <c r="H143" s="162"/>
      <c r="I143" s="125"/>
      <c r="J143" s="126"/>
      <c r="K143" s="127"/>
      <c r="L143" s="4"/>
    </row>
    <row r="144" spans="1:17" s="5" customFormat="1" ht="18" customHeight="1" outlineLevel="1">
      <c r="A144" s="163"/>
      <c r="B144" s="158"/>
      <c r="C144" s="159"/>
      <c r="D144" s="159"/>
      <c r="E144" s="160"/>
      <c r="F144" s="122">
        <f t="shared" si="21"/>
        <v>0</v>
      </c>
      <c r="G144" s="161"/>
      <c r="H144" s="162"/>
      <c r="I144" s="125"/>
      <c r="J144" s="126"/>
      <c r="K144" s="127"/>
      <c r="L144" s="4"/>
    </row>
    <row r="145" spans="1:17" s="5" customFormat="1" ht="18" customHeight="1" outlineLevel="1">
      <c r="A145" s="163"/>
      <c r="B145" s="158"/>
      <c r="C145" s="159"/>
      <c r="D145" s="159"/>
      <c r="E145" s="160"/>
      <c r="F145" s="122">
        <f t="shared" si="21"/>
        <v>0</v>
      </c>
      <c r="G145" s="161"/>
      <c r="H145" s="162"/>
      <c r="I145" s="125"/>
      <c r="J145" s="126"/>
      <c r="K145" s="127"/>
      <c r="L145" s="4"/>
    </row>
    <row r="146" spans="1:17" s="5" customFormat="1" ht="18" customHeight="1" outlineLevel="1">
      <c r="A146" s="163"/>
      <c r="B146" s="158"/>
      <c r="C146" s="159"/>
      <c r="D146" s="159"/>
      <c r="E146" s="160"/>
      <c r="F146" s="122">
        <f t="shared" si="21"/>
        <v>0</v>
      </c>
      <c r="G146" s="161"/>
      <c r="H146" s="162"/>
      <c r="I146" s="125"/>
      <c r="J146" s="126"/>
      <c r="K146" s="127"/>
      <c r="L146" s="4"/>
    </row>
    <row r="147" spans="1:17" s="4" customFormat="1" ht="12" customHeight="1" thickBot="1">
      <c r="A147" s="31" t="s">
        <v>110</v>
      </c>
      <c r="B147" s="29"/>
      <c r="C147" s="29"/>
      <c r="D147" s="29"/>
      <c r="E147" s="29"/>
      <c r="F147" s="29"/>
      <c r="G147" s="29"/>
      <c r="H147" s="28"/>
      <c r="I147" s="29"/>
      <c r="J147" s="29"/>
      <c r="K147" s="30"/>
      <c r="M147" s="6" t="s">
        <v>84</v>
      </c>
      <c r="N147" s="5"/>
      <c r="O147" s="5"/>
      <c r="P147" s="5"/>
      <c r="Q147" s="5"/>
    </row>
    <row r="148" spans="1:17" s="4" customFormat="1" ht="18" customHeight="1">
      <c r="A148" s="182" t="s">
        <v>34</v>
      </c>
      <c r="B148" s="183"/>
      <c r="C148" s="183"/>
      <c r="D148" s="183"/>
      <c r="E148" s="183"/>
      <c r="F148" s="105">
        <f>SUM(F149:F156)</f>
        <v>0</v>
      </c>
      <c r="G148" s="24">
        <f>SUM(G149:G156)</f>
        <v>0</v>
      </c>
      <c r="H148" s="32">
        <f>SUM(H149:H156)</f>
        <v>0</v>
      </c>
      <c r="I148" s="45">
        <v>0.08</v>
      </c>
      <c r="J148" s="25">
        <f>H148/($M$1+I148)*I148</f>
        <v>0</v>
      </c>
      <c r="K148" s="46">
        <f>H148-J148</f>
        <v>0</v>
      </c>
      <c r="M148" s="5"/>
      <c r="N148" s="5"/>
      <c r="O148" s="5"/>
      <c r="P148" s="5"/>
      <c r="Q148" s="5"/>
    </row>
    <row r="149" spans="1:17" s="5" customFormat="1" ht="18" customHeight="1" outlineLevel="1">
      <c r="A149" s="157"/>
      <c r="B149" s="158"/>
      <c r="C149" s="159"/>
      <c r="D149" s="159"/>
      <c r="E149" s="160"/>
      <c r="F149" s="131">
        <f t="shared" si="21"/>
        <v>0</v>
      </c>
      <c r="G149" s="161"/>
      <c r="H149" s="162"/>
      <c r="I149" s="132"/>
      <c r="J149" s="126"/>
      <c r="K149" s="127"/>
      <c r="L149" s="4"/>
    </row>
    <row r="150" spans="1:17" s="5" customFormat="1" ht="18" customHeight="1" outlineLevel="1">
      <c r="A150" s="157"/>
      <c r="B150" s="158"/>
      <c r="C150" s="159"/>
      <c r="D150" s="159"/>
      <c r="E150" s="160"/>
      <c r="F150" s="131">
        <f t="shared" si="21"/>
        <v>0</v>
      </c>
      <c r="G150" s="161"/>
      <c r="H150" s="162"/>
      <c r="I150" s="132"/>
      <c r="J150" s="126"/>
      <c r="K150" s="127"/>
      <c r="L150" s="4"/>
    </row>
    <row r="151" spans="1:17" s="5" customFormat="1" ht="18" customHeight="1" outlineLevel="1">
      <c r="A151" s="157"/>
      <c r="B151" s="158"/>
      <c r="C151" s="159"/>
      <c r="D151" s="159"/>
      <c r="E151" s="160"/>
      <c r="F151" s="131">
        <f t="shared" si="21"/>
        <v>0</v>
      </c>
      <c r="G151" s="161"/>
      <c r="H151" s="162"/>
      <c r="I151" s="132"/>
      <c r="J151" s="126"/>
      <c r="K151" s="127"/>
      <c r="L151" s="4"/>
    </row>
    <row r="152" spans="1:17" s="5" customFormat="1" ht="18" customHeight="1" outlineLevel="1">
      <c r="A152" s="163"/>
      <c r="B152" s="158"/>
      <c r="C152" s="159"/>
      <c r="D152" s="159"/>
      <c r="E152" s="160"/>
      <c r="F152" s="131">
        <f t="shared" si="21"/>
        <v>0</v>
      </c>
      <c r="G152" s="164"/>
      <c r="H152" s="162"/>
      <c r="I152" s="132"/>
      <c r="J152" s="126"/>
      <c r="K152" s="127"/>
      <c r="L152" s="4"/>
    </row>
    <row r="153" spans="1:17" s="5" customFormat="1" ht="18" customHeight="1" outlineLevel="1">
      <c r="A153" s="163"/>
      <c r="B153" s="158"/>
      <c r="C153" s="159"/>
      <c r="D153" s="159"/>
      <c r="E153" s="160"/>
      <c r="F153" s="131">
        <f t="shared" si="21"/>
        <v>0</v>
      </c>
      <c r="G153" s="164"/>
      <c r="H153" s="162"/>
      <c r="I153" s="132"/>
      <c r="J153" s="126"/>
      <c r="K153" s="127"/>
      <c r="L153" s="4"/>
    </row>
    <row r="154" spans="1:17" s="5" customFormat="1" ht="18" customHeight="1" outlineLevel="1">
      <c r="A154" s="163"/>
      <c r="B154" s="158"/>
      <c r="C154" s="159"/>
      <c r="D154" s="159"/>
      <c r="E154" s="160"/>
      <c r="F154" s="131">
        <f t="shared" si="21"/>
        <v>0</v>
      </c>
      <c r="G154" s="164"/>
      <c r="H154" s="162"/>
      <c r="I154" s="132"/>
      <c r="J154" s="126"/>
      <c r="K154" s="127"/>
      <c r="L154" s="4"/>
    </row>
    <row r="155" spans="1:17" s="5" customFormat="1" ht="18" customHeight="1" outlineLevel="1">
      <c r="A155" s="163"/>
      <c r="B155" s="158"/>
      <c r="C155" s="159"/>
      <c r="D155" s="159"/>
      <c r="E155" s="160"/>
      <c r="F155" s="131">
        <f t="shared" si="21"/>
        <v>0</v>
      </c>
      <c r="G155" s="164"/>
      <c r="H155" s="162"/>
      <c r="I155" s="132"/>
      <c r="J155" s="126"/>
      <c r="K155" s="127"/>
      <c r="L155" s="4"/>
    </row>
    <row r="156" spans="1:17" s="5" customFormat="1" ht="18" customHeight="1" outlineLevel="1">
      <c r="A156" s="163"/>
      <c r="B156" s="158"/>
      <c r="C156" s="159"/>
      <c r="D156" s="159"/>
      <c r="E156" s="160"/>
      <c r="F156" s="131">
        <f t="shared" si="21"/>
        <v>0</v>
      </c>
      <c r="G156" s="164"/>
      <c r="H156" s="162"/>
      <c r="I156" s="132"/>
      <c r="J156" s="126"/>
      <c r="K156" s="127"/>
      <c r="L156" s="4"/>
    </row>
    <row r="157" spans="1:17" s="4" customFormat="1" ht="12" customHeight="1" thickBot="1">
      <c r="A157" s="31" t="s">
        <v>110</v>
      </c>
      <c r="B157" s="29"/>
      <c r="C157" s="29"/>
      <c r="D157" s="29"/>
      <c r="E157" s="29"/>
      <c r="F157" s="29"/>
      <c r="G157" s="29"/>
      <c r="H157" s="28"/>
      <c r="I157" s="29"/>
      <c r="J157" s="29"/>
      <c r="K157" s="30"/>
      <c r="M157" s="6" t="s">
        <v>84</v>
      </c>
      <c r="N157" s="5"/>
      <c r="O157" s="5"/>
      <c r="P157" s="5"/>
      <c r="Q157" s="5"/>
    </row>
    <row r="158" spans="1:17" s="4" customFormat="1" ht="18" customHeight="1">
      <c r="A158" s="182" t="s">
        <v>96</v>
      </c>
      <c r="B158" s="183"/>
      <c r="C158" s="183"/>
      <c r="D158" s="183"/>
      <c r="E158" s="183"/>
      <c r="F158" s="105">
        <f>SUM(F159:F166)</f>
        <v>0</v>
      </c>
      <c r="G158" s="24">
        <f>SUM(G159:G166)</f>
        <v>0</v>
      </c>
      <c r="H158" s="32">
        <f>SUM(H159:H166)</f>
        <v>0</v>
      </c>
      <c r="I158" s="45">
        <v>7.6999999999999999E-2</v>
      </c>
      <c r="J158" s="25">
        <f>H158/($M$1+I158)*I158</f>
        <v>0</v>
      </c>
      <c r="K158" s="46">
        <f>H158-J158</f>
        <v>0</v>
      </c>
      <c r="M158" s="5"/>
      <c r="N158" s="5"/>
      <c r="O158" s="5"/>
      <c r="P158" s="5"/>
      <c r="Q158" s="5"/>
    </row>
    <row r="159" spans="1:17" s="5" customFormat="1" ht="18" customHeight="1" outlineLevel="1">
      <c r="A159" s="157"/>
      <c r="B159" s="158"/>
      <c r="C159" s="159"/>
      <c r="D159" s="159"/>
      <c r="E159" s="160"/>
      <c r="F159" s="131">
        <f t="shared" ref="F159:F166" si="30">SUM(G159:H159)</f>
        <v>0</v>
      </c>
      <c r="G159" s="161"/>
      <c r="H159" s="162"/>
      <c r="I159" s="132"/>
      <c r="J159" s="126"/>
      <c r="K159" s="127"/>
      <c r="L159" s="4"/>
    </row>
    <row r="160" spans="1:17" s="5" customFormat="1" ht="18" customHeight="1" outlineLevel="1">
      <c r="A160" s="157"/>
      <c r="B160" s="158"/>
      <c r="C160" s="159"/>
      <c r="D160" s="159"/>
      <c r="E160" s="160"/>
      <c r="F160" s="131">
        <f t="shared" si="30"/>
        <v>0</v>
      </c>
      <c r="G160" s="161"/>
      <c r="H160" s="162"/>
      <c r="I160" s="132"/>
      <c r="J160" s="126"/>
      <c r="K160" s="127"/>
      <c r="L160" s="4"/>
    </row>
    <row r="161" spans="1:17" s="5" customFormat="1" ht="18" customHeight="1" outlineLevel="1">
      <c r="A161" s="157"/>
      <c r="B161" s="158"/>
      <c r="C161" s="159"/>
      <c r="D161" s="159"/>
      <c r="E161" s="160"/>
      <c r="F161" s="131">
        <f t="shared" si="30"/>
        <v>0</v>
      </c>
      <c r="G161" s="161"/>
      <c r="H161" s="162"/>
      <c r="I161" s="132"/>
      <c r="J161" s="126"/>
      <c r="K161" s="127"/>
      <c r="L161" s="4"/>
    </row>
    <row r="162" spans="1:17" s="5" customFormat="1" ht="18" customHeight="1" outlineLevel="1">
      <c r="A162" s="163"/>
      <c r="B162" s="158"/>
      <c r="C162" s="159"/>
      <c r="D162" s="159"/>
      <c r="E162" s="160"/>
      <c r="F162" s="131">
        <f t="shared" si="30"/>
        <v>0</v>
      </c>
      <c r="G162" s="164"/>
      <c r="H162" s="162"/>
      <c r="I162" s="132"/>
      <c r="J162" s="126"/>
      <c r="K162" s="127"/>
      <c r="L162" s="4"/>
    </row>
    <row r="163" spans="1:17" s="5" customFormat="1" ht="18" customHeight="1" outlineLevel="1">
      <c r="A163" s="163"/>
      <c r="B163" s="158"/>
      <c r="C163" s="159"/>
      <c r="D163" s="159"/>
      <c r="E163" s="160"/>
      <c r="F163" s="131">
        <f t="shared" si="30"/>
        <v>0</v>
      </c>
      <c r="G163" s="164"/>
      <c r="H163" s="162"/>
      <c r="I163" s="132"/>
      <c r="J163" s="126"/>
      <c r="K163" s="127"/>
      <c r="L163" s="4"/>
    </row>
    <row r="164" spans="1:17" s="5" customFormat="1" ht="18" customHeight="1" outlineLevel="1">
      <c r="A164" s="163"/>
      <c r="B164" s="158"/>
      <c r="C164" s="159"/>
      <c r="D164" s="159"/>
      <c r="E164" s="160"/>
      <c r="F164" s="131">
        <f t="shared" si="30"/>
        <v>0</v>
      </c>
      <c r="G164" s="164"/>
      <c r="H164" s="162"/>
      <c r="I164" s="132"/>
      <c r="J164" s="126"/>
      <c r="K164" s="127"/>
      <c r="L164" s="4"/>
    </row>
    <row r="165" spans="1:17" s="5" customFormat="1" ht="18" customHeight="1" outlineLevel="1">
      <c r="A165" s="163"/>
      <c r="B165" s="158"/>
      <c r="C165" s="159"/>
      <c r="D165" s="159"/>
      <c r="E165" s="160"/>
      <c r="F165" s="131">
        <f t="shared" si="30"/>
        <v>0</v>
      </c>
      <c r="G165" s="164"/>
      <c r="H165" s="162"/>
      <c r="I165" s="132"/>
      <c r="J165" s="126"/>
      <c r="K165" s="127"/>
      <c r="L165" s="4"/>
    </row>
    <row r="166" spans="1:17" s="5" customFormat="1" ht="18" customHeight="1" outlineLevel="1">
      <c r="A166" s="163"/>
      <c r="B166" s="158"/>
      <c r="C166" s="159"/>
      <c r="D166" s="159"/>
      <c r="E166" s="160"/>
      <c r="F166" s="131">
        <f t="shared" si="30"/>
        <v>0</v>
      </c>
      <c r="G166" s="164"/>
      <c r="H166" s="162"/>
      <c r="I166" s="132"/>
      <c r="J166" s="126"/>
      <c r="K166" s="127"/>
      <c r="L166" s="4"/>
    </row>
    <row r="167" spans="1:17" s="4" customFormat="1" ht="12" customHeight="1" thickBot="1">
      <c r="A167" s="31" t="s">
        <v>110</v>
      </c>
      <c r="B167" s="38"/>
      <c r="C167" s="38"/>
      <c r="D167" s="38"/>
      <c r="E167" s="38"/>
      <c r="F167" s="38"/>
      <c r="G167" s="38"/>
      <c r="H167" s="40"/>
      <c r="I167" s="38"/>
      <c r="J167" s="38"/>
      <c r="K167" s="41"/>
      <c r="M167" s="6" t="s">
        <v>84</v>
      </c>
      <c r="N167" s="5"/>
      <c r="O167" s="5"/>
      <c r="P167" s="5"/>
      <c r="Q167" s="5"/>
    </row>
    <row r="168" spans="1:17" s="4" customFormat="1" ht="18" customHeight="1">
      <c r="A168" s="182" t="s">
        <v>91</v>
      </c>
      <c r="B168" s="183"/>
      <c r="C168" s="183"/>
      <c r="D168" s="183"/>
      <c r="E168" s="183"/>
      <c r="F168" s="105">
        <f>SUM(F169:F176)</f>
        <v>0</v>
      </c>
      <c r="G168" s="24">
        <f>SUM(G169:G176)</f>
        <v>0</v>
      </c>
      <c r="H168" s="32">
        <f>SUM(H169:H176)</f>
        <v>0</v>
      </c>
      <c r="I168" s="45">
        <v>8.1000000000000003E-2</v>
      </c>
      <c r="J168" s="25">
        <f>H168/($M$1+I168)*I168</f>
        <v>0</v>
      </c>
      <c r="K168" s="46">
        <f>H168-J168</f>
        <v>0</v>
      </c>
      <c r="M168" s="5"/>
      <c r="N168" s="5"/>
      <c r="O168" s="5"/>
      <c r="P168" s="5"/>
      <c r="Q168" s="5"/>
    </row>
    <row r="169" spans="1:17" s="5" customFormat="1" ht="18" customHeight="1" outlineLevel="1">
      <c r="A169" s="157"/>
      <c r="B169" s="158"/>
      <c r="C169" s="159"/>
      <c r="D169" s="159"/>
      <c r="E169" s="160"/>
      <c r="F169" s="131">
        <f t="shared" ref="F169:F176" si="31">SUM(G169:H169)</f>
        <v>0</v>
      </c>
      <c r="G169" s="161"/>
      <c r="H169" s="162"/>
      <c r="I169" s="132"/>
      <c r="J169" s="126"/>
      <c r="K169" s="127"/>
      <c r="L169" s="4"/>
    </row>
    <row r="170" spans="1:17" s="5" customFormat="1" ht="18" customHeight="1" outlineLevel="1">
      <c r="A170" s="157"/>
      <c r="B170" s="158"/>
      <c r="C170" s="159"/>
      <c r="D170" s="159"/>
      <c r="E170" s="160"/>
      <c r="F170" s="131">
        <f t="shared" si="31"/>
        <v>0</v>
      </c>
      <c r="G170" s="161"/>
      <c r="H170" s="162"/>
      <c r="I170" s="132"/>
      <c r="J170" s="126"/>
      <c r="K170" s="127"/>
      <c r="L170" s="4"/>
    </row>
    <row r="171" spans="1:17" s="5" customFormat="1" ht="18" customHeight="1" outlineLevel="1">
      <c r="A171" s="157"/>
      <c r="B171" s="158"/>
      <c r="C171" s="159"/>
      <c r="D171" s="159"/>
      <c r="E171" s="160"/>
      <c r="F171" s="131">
        <f t="shared" si="31"/>
        <v>0</v>
      </c>
      <c r="G171" s="161"/>
      <c r="H171" s="162"/>
      <c r="I171" s="132"/>
      <c r="J171" s="126"/>
      <c r="K171" s="127"/>
      <c r="L171" s="4"/>
    </row>
    <row r="172" spans="1:17" s="5" customFormat="1" ht="18" customHeight="1" outlineLevel="1">
      <c r="A172" s="163"/>
      <c r="B172" s="158"/>
      <c r="C172" s="159"/>
      <c r="D172" s="159"/>
      <c r="E172" s="160"/>
      <c r="F172" s="131">
        <f t="shared" si="31"/>
        <v>0</v>
      </c>
      <c r="G172" s="164"/>
      <c r="H172" s="162"/>
      <c r="I172" s="132"/>
      <c r="J172" s="126"/>
      <c r="K172" s="127"/>
      <c r="L172" s="4"/>
    </row>
    <row r="173" spans="1:17" s="5" customFormat="1" ht="18" customHeight="1" outlineLevel="1">
      <c r="A173" s="163"/>
      <c r="B173" s="158"/>
      <c r="C173" s="159"/>
      <c r="D173" s="159"/>
      <c r="E173" s="160"/>
      <c r="F173" s="131">
        <f t="shared" si="31"/>
        <v>0</v>
      </c>
      <c r="G173" s="164"/>
      <c r="H173" s="162"/>
      <c r="I173" s="132"/>
      <c r="J173" s="126"/>
      <c r="K173" s="127"/>
      <c r="L173" s="4"/>
    </row>
    <row r="174" spans="1:17" s="5" customFormat="1" ht="18" customHeight="1" outlineLevel="1">
      <c r="A174" s="163"/>
      <c r="B174" s="158"/>
      <c r="C174" s="159"/>
      <c r="D174" s="159"/>
      <c r="E174" s="160"/>
      <c r="F174" s="131">
        <f t="shared" si="31"/>
        <v>0</v>
      </c>
      <c r="G174" s="164"/>
      <c r="H174" s="162"/>
      <c r="I174" s="132"/>
      <c r="J174" s="126"/>
      <c r="K174" s="127"/>
      <c r="L174" s="4"/>
    </row>
    <row r="175" spans="1:17" s="5" customFormat="1" ht="18" customHeight="1" outlineLevel="1">
      <c r="A175" s="163"/>
      <c r="B175" s="158"/>
      <c r="C175" s="159"/>
      <c r="D175" s="159"/>
      <c r="E175" s="160"/>
      <c r="F175" s="131">
        <f t="shared" si="31"/>
        <v>0</v>
      </c>
      <c r="G175" s="164"/>
      <c r="H175" s="162"/>
      <c r="I175" s="132"/>
      <c r="J175" s="126"/>
      <c r="K175" s="127"/>
      <c r="L175" s="4"/>
    </row>
    <row r="176" spans="1:17" s="5" customFormat="1" ht="18" customHeight="1" outlineLevel="1">
      <c r="A176" s="163"/>
      <c r="B176" s="158"/>
      <c r="C176" s="159"/>
      <c r="D176" s="159"/>
      <c r="E176" s="160"/>
      <c r="F176" s="131">
        <f t="shared" si="31"/>
        <v>0</v>
      </c>
      <c r="G176" s="164"/>
      <c r="H176" s="162"/>
      <c r="I176" s="132"/>
      <c r="J176" s="126"/>
      <c r="K176" s="127"/>
      <c r="L176" s="4"/>
    </row>
    <row r="177" spans="1:17" s="4" customFormat="1" ht="12" customHeight="1" thickBot="1">
      <c r="A177" s="31" t="s">
        <v>110</v>
      </c>
      <c r="B177" s="38"/>
      <c r="C177" s="38"/>
      <c r="D177" s="38"/>
      <c r="E177" s="38"/>
      <c r="F177" s="38"/>
      <c r="G177" s="38"/>
      <c r="H177" s="40"/>
      <c r="I177" s="38"/>
      <c r="J177" s="38"/>
      <c r="K177" s="41"/>
      <c r="M177" s="6" t="s">
        <v>84</v>
      </c>
      <c r="N177" s="5"/>
      <c r="O177" s="5"/>
      <c r="P177" s="5"/>
      <c r="Q177" s="5"/>
    </row>
    <row r="178" spans="1:17" s="4" customFormat="1" ht="18" customHeight="1">
      <c r="A178" s="184" t="s">
        <v>3</v>
      </c>
      <c r="B178" s="185"/>
      <c r="C178" s="185"/>
      <c r="D178" s="185"/>
      <c r="E178" s="185"/>
      <c r="F178" s="105">
        <f>SUM(F179:F184)</f>
        <v>0</v>
      </c>
      <c r="G178" s="24">
        <f>SUM(G179:G184)</f>
        <v>0</v>
      </c>
      <c r="H178" s="32">
        <f>SUM(H179:H184)</f>
        <v>0</v>
      </c>
      <c r="I178" s="45" t="s">
        <v>4</v>
      </c>
      <c r="J178" s="25">
        <f>SUM(J179:J184)</f>
        <v>0</v>
      </c>
      <c r="K178" s="46">
        <f>SUM(K179:K184)</f>
        <v>0</v>
      </c>
    </row>
    <row r="179" spans="1:17" s="6" customFormat="1" ht="15.75" customHeight="1" outlineLevel="1">
      <c r="A179" s="157"/>
      <c r="B179" s="158"/>
      <c r="C179" s="159"/>
      <c r="D179" s="159"/>
      <c r="E179" s="160"/>
      <c r="F179" s="134">
        <f t="shared" ref="F179:F184" si="32">H179+G179</f>
        <v>0</v>
      </c>
      <c r="G179" s="166"/>
      <c r="H179" s="167"/>
      <c r="I179" s="137" t="s">
        <v>4</v>
      </c>
      <c r="J179" s="166"/>
      <c r="K179" s="138">
        <f t="shared" ref="K179:K184" si="33">H179-J179</f>
        <v>0</v>
      </c>
      <c r="M179" s="5"/>
      <c r="N179" s="5"/>
      <c r="O179" s="5"/>
    </row>
    <row r="180" spans="1:17" s="6" customFormat="1" ht="15.75" customHeight="1" outlineLevel="1">
      <c r="A180" s="157"/>
      <c r="B180" s="158"/>
      <c r="C180" s="159"/>
      <c r="D180" s="159"/>
      <c r="E180" s="160"/>
      <c r="F180" s="134">
        <f t="shared" si="32"/>
        <v>0</v>
      </c>
      <c r="G180" s="166"/>
      <c r="H180" s="167"/>
      <c r="I180" s="137" t="s">
        <v>4</v>
      </c>
      <c r="J180" s="166"/>
      <c r="K180" s="138">
        <f t="shared" si="33"/>
        <v>0</v>
      </c>
    </row>
    <row r="181" spans="1:17" s="6" customFormat="1" ht="15.75" customHeight="1" outlineLevel="1">
      <c r="A181" s="157"/>
      <c r="B181" s="158"/>
      <c r="C181" s="159"/>
      <c r="D181" s="159"/>
      <c r="E181" s="160"/>
      <c r="F181" s="134">
        <f t="shared" si="32"/>
        <v>0</v>
      </c>
      <c r="G181" s="166"/>
      <c r="H181" s="167"/>
      <c r="I181" s="137" t="s">
        <v>4</v>
      </c>
      <c r="J181" s="166"/>
      <c r="K181" s="138">
        <f t="shared" si="33"/>
        <v>0</v>
      </c>
    </row>
    <row r="182" spans="1:17" s="6" customFormat="1" ht="15.75" customHeight="1" outlineLevel="1">
      <c r="A182" s="165"/>
      <c r="B182" s="158"/>
      <c r="C182" s="159"/>
      <c r="D182" s="159"/>
      <c r="E182" s="160"/>
      <c r="F182" s="134">
        <f t="shared" si="32"/>
        <v>0</v>
      </c>
      <c r="G182" s="166"/>
      <c r="H182" s="168"/>
      <c r="I182" s="137" t="s">
        <v>4</v>
      </c>
      <c r="J182" s="166"/>
      <c r="K182" s="138">
        <f t="shared" si="33"/>
        <v>0</v>
      </c>
    </row>
    <row r="183" spans="1:17" s="6" customFormat="1" ht="15.75" customHeight="1" outlineLevel="1">
      <c r="A183" s="165"/>
      <c r="B183" s="158"/>
      <c r="C183" s="159"/>
      <c r="D183" s="159"/>
      <c r="E183" s="160"/>
      <c r="F183" s="134">
        <f t="shared" si="32"/>
        <v>0</v>
      </c>
      <c r="G183" s="166"/>
      <c r="H183" s="168"/>
      <c r="I183" s="137" t="s">
        <v>4</v>
      </c>
      <c r="J183" s="166"/>
      <c r="K183" s="138">
        <f t="shared" si="33"/>
        <v>0</v>
      </c>
    </row>
    <row r="184" spans="1:17" s="6" customFormat="1" ht="15.75" customHeight="1" outlineLevel="1">
      <c r="A184" s="165"/>
      <c r="B184" s="158"/>
      <c r="C184" s="159"/>
      <c r="D184" s="159"/>
      <c r="E184" s="160"/>
      <c r="F184" s="134">
        <f t="shared" si="32"/>
        <v>0</v>
      </c>
      <c r="G184" s="166"/>
      <c r="H184" s="168"/>
      <c r="I184" s="137" t="s">
        <v>4</v>
      </c>
      <c r="J184" s="166"/>
      <c r="K184" s="138">
        <f t="shared" si="33"/>
        <v>0</v>
      </c>
    </row>
    <row r="185" spans="1:17" s="4" customFormat="1" ht="12" customHeight="1" thickBot="1">
      <c r="A185" s="31" t="s">
        <v>110</v>
      </c>
      <c r="B185" s="29"/>
      <c r="C185" s="29"/>
      <c r="D185" s="29"/>
      <c r="E185" s="29"/>
      <c r="F185" s="29"/>
      <c r="G185" s="29"/>
      <c r="H185" s="28"/>
      <c r="I185" s="29"/>
      <c r="J185" s="29"/>
      <c r="K185" s="30"/>
      <c r="M185" s="6" t="s">
        <v>84</v>
      </c>
      <c r="N185" s="5"/>
      <c r="O185" s="5"/>
      <c r="P185" s="5"/>
      <c r="Q185" s="5"/>
    </row>
    <row r="186" spans="1:17">
      <c r="M186" s="5"/>
      <c r="N186" s="5"/>
      <c r="O186" s="5"/>
      <c r="P186" s="5"/>
      <c r="Q186" s="5"/>
    </row>
  </sheetData>
  <sheetProtection insertRows="0" deleteRows="0"/>
  <mergeCells count="67">
    <mergeCell ref="A10:B10"/>
    <mergeCell ref="C10:D10"/>
    <mergeCell ref="A11:E11"/>
    <mergeCell ref="A29:E29"/>
    <mergeCell ref="A14:E14"/>
    <mergeCell ref="A17:E17"/>
    <mergeCell ref="A19:E19"/>
    <mergeCell ref="A22:E22"/>
    <mergeCell ref="A23:E23"/>
    <mergeCell ref="A18:E18"/>
    <mergeCell ref="A24:E24"/>
    <mergeCell ref="A27:E27"/>
    <mergeCell ref="C6:D6"/>
    <mergeCell ref="A9:B9"/>
    <mergeCell ref="C9:D9"/>
    <mergeCell ref="C3:D3"/>
    <mergeCell ref="C4:D4"/>
    <mergeCell ref="A7:B7"/>
    <mergeCell ref="C7:E7"/>
    <mergeCell ref="C8:K8"/>
    <mergeCell ref="C5:K5"/>
    <mergeCell ref="F11:K11"/>
    <mergeCell ref="A12:A13"/>
    <mergeCell ref="B12:B13"/>
    <mergeCell ref="C12:C13"/>
    <mergeCell ref="D12:D13"/>
    <mergeCell ref="E12:E13"/>
    <mergeCell ref="H12:K12"/>
    <mergeCell ref="M23:O23"/>
    <mergeCell ref="A25:E25"/>
    <mergeCell ref="M25:O25"/>
    <mergeCell ref="A26:E26"/>
    <mergeCell ref="A28:E28"/>
    <mergeCell ref="F35:H35"/>
    <mergeCell ref="I35:K35"/>
    <mergeCell ref="B37:D37"/>
    <mergeCell ref="F37:H37"/>
    <mergeCell ref="I37:K37"/>
    <mergeCell ref="B36:D36"/>
    <mergeCell ref="F36:H36"/>
    <mergeCell ref="I36:K36"/>
    <mergeCell ref="B35:D35"/>
    <mergeCell ref="A178:E178"/>
    <mergeCell ref="A38:E38"/>
    <mergeCell ref="A62:E62"/>
    <mergeCell ref="A78:E78"/>
    <mergeCell ref="A102:E102"/>
    <mergeCell ref="A126:E126"/>
    <mergeCell ref="A158:E158"/>
    <mergeCell ref="A114:E114"/>
    <mergeCell ref="A70:E70"/>
    <mergeCell ref="A94:E94"/>
    <mergeCell ref="A46:E46"/>
    <mergeCell ref="A54:E54"/>
    <mergeCell ref="A86:E86"/>
    <mergeCell ref="A15:E15"/>
    <mergeCell ref="A16:E16"/>
    <mergeCell ref="A138:E138"/>
    <mergeCell ref="A148:E148"/>
    <mergeCell ref="A168:E168"/>
    <mergeCell ref="A31:E31"/>
    <mergeCell ref="B32:E32"/>
    <mergeCell ref="C33:D33"/>
    <mergeCell ref="C34:D34"/>
    <mergeCell ref="A20:E20"/>
    <mergeCell ref="A21:E21"/>
    <mergeCell ref="A30:E30"/>
  </mergeCells>
  <conditionalFormatting sqref="E63:E68 E39:E44 E79:E84 E71:E76 E95:E100 E87:E92 E179:E184 E169:E176 E149:E156 E139:E146 E127:E136 E103:E112 E159:E166 E115:E124">
    <cfRule type="expression" dxfId="13" priority="11">
      <formula>$E39&lt;$C$9</formula>
    </cfRule>
  </conditionalFormatting>
  <conditionalFormatting sqref="E47:E52">
    <cfRule type="expression" dxfId="12" priority="2">
      <formula>$E47&lt;$C$9</formula>
    </cfRule>
  </conditionalFormatting>
  <conditionalFormatting sqref="E55:E60">
    <cfRule type="expression" dxfId="11" priority="1">
      <formula>$E55&lt;$C$9</formula>
    </cfRule>
  </conditionalFormatting>
  <dataValidations count="1">
    <dataValidation type="list" allowBlank="1" showInputMessage="1" showErrorMessage="1" sqref="C4:D4">
      <formula1>BB</formula1>
    </dataValidation>
  </dataValidations>
  <hyperlinks>
    <hyperlink ref="M4" r:id="rId1"/>
    <hyperlink ref="M7" r:id="rId2"/>
  </hyperlinks>
  <pageMargins left="0.35433070866141736" right="0.27559055118110237" top="0.47244094488188981" bottom="0.47244094488188981" header="0.19685039370078741" footer="0.15748031496062992"/>
  <pageSetup paperSize="8" scale="82" fitToHeight="0" orientation="portrait" r:id="rId3"/>
  <headerFooter>
    <oddFooter xml:space="preserve">&amp;L&amp;9&amp;F / &amp;A
Geschäft: 2019.BVE.13818, Dok. 3324826&amp;C&amp;9&amp;P von &amp;N&amp;R&amp;9Version 2024-05-01
Print: &amp;D - &amp;T / Seite </oddFooter>
  </headerFooter>
  <rowBreaks count="1" manualBreakCount="1">
    <brk id="37" max="16383" man="1"/>
  </rowBreaks>
  <drawing r:id="rId4"/>
  <legacyDrawing r:id="rId5"/>
  <mc:AlternateContent xmlns:mc="http://schemas.openxmlformats.org/markup-compatibility/2006">
    <mc:Choice Requires="x14">
      <controls>
        <mc:AlternateContent xmlns:mc="http://schemas.openxmlformats.org/markup-compatibility/2006">
          <mc:Choice Requires="x14">
            <control shapeId="11265" r:id="rId6" name="Check Box 1">
              <controlPr defaultSize="0" autoFill="0" autoLine="0" autoPict="0">
                <anchor moveWithCells="1">
                  <from>
                    <xdr:col>1</xdr:col>
                    <xdr:colOff>7620</xdr:colOff>
                    <xdr:row>32</xdr:row>
                    <xdr:rowOff>7620</xdr:rowOff>
                  </from>
                  <to>
                    <xdr:col>1</xdr:col>
                    <xdr:colOff>312420</xdr:colOff>
                    <xdr:row>33</xdr:row>
                    <xdr:rowOff>7620</xdr:rowOff>
                  </to>
                </anchor>
              </controlPr>
            </control>
          </mc:Choice>
        </mc:AlternateContent>
        <mc:AlternateContent xmlns:mc="http://schemas.openxmlformats.org/markup-compatibility/2006">
          <mc:Choice Requires="x14">
            <control shapeId="11266" r:id="rId7" name="Check Box 2">
              <controlPr defaultSize="0" autoFill="0" autoLine="0" autoPict="0">
                <anchor moveWithCells="1">
                  <from>
                    <xdr:col>1</xdr:col>
                    <xdr:colOff>2324100</xdr:colOff>
                    <xdr:row>32</xdr:row>
                    <xdr:rowOff>7620</xdr:rowOff>
                  </from>
                  <to>
                    <xdr:col>2</xdr:col>
                    <xdr:colOff>68580</xdr:colOff>
                    <xdr:row>33</xdr:row>
                    <xdr:rowOff>7620</xdr:rowOff>
                  </to>
                </anchor>
              </controlPr>
            </control>
          </mc:Choice>
        </mc:AlternateContent>
        <mc:AlternateContent xmlns:mc="http://schemas.openxmlformats.org/markup-compatibility/2006">
          <mc:Choice Requires="x14">
            <control shapeId="11285" r:id="rId8" name="Check Box 21">
              <controlPr defaultSize="0" autoFill="0" autoLine="0" autoPict="0">
                <anchor moveWithCells="1">
                  <from>
                    <xdr:col>1</xdr:col>
                    <xdr:colOff>7620</xdr:colOff>
                    <xdr:row>32</xdr:row>
                    <xdr:rowOff>7620</xdr:rowOff>
                  </from>
                  <to>
                    <xdr:col>1</xdr:col>
                    <xdr:colOff>312420</xdr:colOff>
                    <xdr:row>33</xdr:row>
                    <xdr:rowOff>7620</xdr:rowOff>
                  </to>
                </anchor>
              </controlPr>
            </control>
          </mc:Choice>
        </mc:AlternateContent>
        <mc:AlternateContent xmlns:mc="http://schemas.openxmlformats.org/markup-compatibility/2006">
          <mc:Choice Requires="x14">
            <control shapeId="11286" r:id="rId9" name="Check Box 22">
              <controlPr defaultSize="0" autoFill="0" autoLine="0" autoPict="0">
                <anchor moveWithCells="1">
                  <from>
                    <xdr:col>1</xdr:col>
                    <xdr:colOff>2324100</xdr:colOff>
                    <xdr:row>32</xdr:row>
                    <xdr:rowOff>7620</xdr:rowOff>
                  </from>
                  <to>
                    <xdr:col>2</xdr:col>
                    <xdr:colOff>68580</xdr:colOff>
                    <xdr:row>33</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Dropdown!$B$4:$B$9</xm:f>
          </x14:formula1>
          <xm:sqref>C3</xm:sqref>
        </x14:dataValidation>
        <x14:dataValidation type="list" allowBlank="1" showInputMessage="1" showErrorMessage="1">
          <x14:formula1>
            <xm:f>Dropdown!$F$4:$F$8</xm:f>
          </x14:formula1>
          <xm:sqref>C6:D6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27"/>
  <sheetViews>
    <sheetView zoomScale="110" zoomScaleNormal="110" zoomScalePageLayoutView="40" workbookViewId="0">
      <pane ySplit="13" topLeftCell="A14" activePane="bottomLeft" state="frozenSplit"/>
      <selection pane="bottomLeft" activeCell="A3" sqref="A3"/>
    </sheetView>
  </sheetViews>
  <sheetFormatPr baseColWidth="10" defaultColWidth="11.44140625" defaultRowHeight="13.2"/>
  <cols>
    <col min="1" max="2" width="38.33203125" style="1" customWidth="1"/>
    <col min="3" max="3" width="5.6640625" style="18" customWidth="1"/>
    <col min="4" max="4" width="11.6640625" style="18" customWidth="1"/>
    <col min="5" max="5" width="12.44140625" style="11" customWidth="1"/>
    <col min="6" max="7" width="14" style="1" customWidth="1"/>
    <col min="8" max="8" width="11.44140625" style="1" customWidth="1"/>
    <col min="9" max="9" width="7.6640625" style="1" customWidth="1"/>
    <col min="10" max="10" width="10.109375" style="1" customWidth="1"/>
    <col min="11" max="11" width="11.44140625" style="1" customWidth="1"/>
    <col min="12" max="12" width="2.6640625" style="1" customWidth="1"/>
    <col min="13" max="13" width="18" style="1" bestFit="1" customWidth="1"/>
    <col min="14" max="16384" width="11.44140625" style="1"/>
  </cols>
  <sheetData>
    <row r="1" spans="1:13" s="5" customFormat="1" ht="45" customHeight="1" thickBot="1">
      <c r="A1" s="60"/>
      <c r="B1" s="60"/>
      <c r="C1" s="61"/>
      <c r="D1" s="61"/>
      <c r="E1" s="61"/>
      <c r="F1" s="61"/>
      <c r="G1" s="61"/>
      <c r="H1" s="61"/>
      <c r="I1" s="61"/>
      <c r="J1" s="61"/>
      <c r="K1" s="62" t="s">
        <v>64</v>
      </c>
      <c r="L1" s="4"/>
      <c r="M1" s="96">
        <v>1</v>
      </c>
    </row>
    <row r="2" spans="1:13" s="5" customFormat="1" ht="29.25" customHeight="1">
      <c r="A2" s="58" t="s">
        <v>68</v>
      </c>
      <c r="B2" s="58"/>
      <c r="C2" s="58"/>
      <c r="D2" s="61"/>
      <c r="E2" s="61"/>
      <c r="F2" s="61"/>
      <c r="G2" s="61"/>
      <c r="H2" s="61"/>
      <c r="I2" s="61"/>
      <c r="J2" s="61"/>
      <c r="K2" s="61"/>
      <c r="L2" s="4"/>
      <c r="M2" s="95"/>
    </row>
    <row r="3" spans="1:13" ht="15.75" customHeight="1">
      <c r="A3" s="4" t="s">
        <v>12</v>
      </c>
      <c r="B3" s="4"/>
      <c r="C3" s="237" t="s">
        <v>14</v>
      </c>
      <c r="D3" s="237"/>
      <c r="E3" s="64"/>
      <c r="F3" s="64"/>
      <c r="G3" s="64"/>
      <c r="H3" s="64"/>
      <c r="I3" s="64"/>
      <c r="J3" s="64"/>
      <c r="K3" s="64"/>
      <c r="L3" s="2"/>
      <c r="M3" s="2" t="s">
        <v>19</v>
      </c>
    </row>
    <row r="4" spans="1:13" ht="15.75" customHeight="1">
      <c r="A4" s="102" t="s">
        <v>51</v>
      </c>
      <c r="C4" s="238" t="s">
        <v>87</v>
      </c>
      <c r="D4" s="238"/>
      <c r="E4" s="114"/>
      <c r="F4" s="114"/>
      <c r="G4" s="114"/>
      <c r="H4" s="114"/>
      <c r="I4" s="114"/>
      <c r="J4" s="114"/>
      <c r="K4" s="114"/>
      <c r="L4" s="2"/>
      <c r="M4" s="9" t="s">
        <v>20</v>
      </c>
    </row>
    <row r="5" spans="1:13" ht="15.75" customHeight="1">
      <c r="A5" s="102" t="s">
        <v>52</v>
      </c>
      <c r="B5" s="103"/>
      <c r="C5" s="113" t="s">
        <v>73</v>
      </c>
      <c r="D5" s="113"/>
      <c r="E5" s="113"/>
      <c r="F5" s="113"/>
      <c r="G5" s="113"/>
      <c r="H5" s="113"/>
      <c r="I5" s="113"/>
      <c r="J5" s="113"/>
      <c r="K5" s="113"/>
      <c r="L5" s="2"/>
      <c r="M5" s="9"/>
    </row>
    <row r="6" spans="1:13" ht="15.75" customHeight="1">
      <c r="A6" s="102" t="s">
        <v>53</v>
      </c>
      <c r="B6" s="103"/>
      <c r="C6" s="241" t="s">
        <v>54</v>
      </c>
      <c r="D6" s="241"/>
      <c r="E6" s="114"/>
      <c r="F6" s="114"/>
      <c r="G6" s="114"/>
      <c r="H6" s="114"/>
      <c r="I6" s="114"/>
      <c r="J6" s="114"/>
      <c r="K6" s="114"/>
      <c r="L6" s="2"/>
      <c r="M6" s="8" t="s">
        <v>82</v>
      </c>
    </row>
    <row r="7" spans="1:13" ht="15.75" customHeight="1">
      <c r="A7" s="223" t="s">
        <v>63</v>
      </c>
      <c r="B7" s="224"/>
      <c r="C7" s="239" t="s">
        <v>88</v>
      </c>
      <c r="D7" s="239"/>
      <c r="E7" s="239"/>
      <c r="F7" s="115"/>
      <c r="G7" s="115"/>
      <c r="H7" s="115"/>
      <c r="I7" s="115"/>
      <c r="J7" s="115"/>
      <c r="K7" s="115"/>
      <c r="L7" s="2"/>
      <c r="M7" s="9" t="s">
        <v>83</v>
      </c>
    </row>
    <row r="8" spans="1:13" ht="33" customHeight="1">
      <c r="A8" s="102" t="s">
        <v>55</v>
      </c>
      <c r="B8" s="103"/>
      <c r="C8" s="240" t="s">
        <v>56</v>
      </c>
      <c r="D8" s="240"/>
      <c r="E8" s="240"/>
      <c r="F8" s="240"/>
      <c r="G8" s="240"/>
      <c r="H8" s="240"/>
      <c r="I8" s="240"/>
      <c r="J8" s="240"/>
      <c r="K8" s="240"/>
      <c r="L8" s="2"/>
      <c r="M8" s="2"/>
    </row>
    <row r="9" spans="1:13" ht="15.75" customHeight="1">
      <c r="A9" s="223" t="s">
        <v>89</v>
      </c>
      <c r="B9" s="224"/>
      <c r="C9" s="242">
        <v>42962</v>
      </c>
      <c r="D9" s="242"/>
      <c r="E9" s="116"/>
      <c r="F9" s="116"/>
      <c r="G9" s="116"/>
      <c r="H9" s="116"/>
      <c r="I9" s="116"/>
      <c r="J9" s="116"/>
      <c r="K9" s="116"/>
      <c r="L9" s="2"/>
      <c r="M9" s="7"/>
    </row>
    <row r="10" spans="1:13" ht="15.75" customHeight="1" thickBot="1">
      <c r="A10" s="223" t="s">
        <v>11</v>
      </c>
      <c r="B10" s="224"/>
      <c r="C10" s="236">
        <v>43797</v>
      </c>
      <c r="D10" s="236"/>
      <c r="E10" s="65"/>
      <c r="F10" s="63"/>
      <c r="G10" s="63"/>
      <c r="H10" s="63"/>
      <c r="I10" s="63"/>
      <c r="J10" s="63"/>
      <c r="K10" s="63"/>
      <c r="L10" s="2"/>
      <c r="M10" s="7"/>
    </row>
    <row r="11" spans="1:13" s="5" customFormat="1" ht="18.75" hidden="1" customHeight="1">
      <c r="A11" s="230"/>
      <c r="B11" s="230"/>
      <c r="C11" s="230"/>
      <c r="D11" s="230"/>
      <c r="E11" s="230"/>
      <c r="F11" s="213" t="s">
        <v>0</v>
      </c>
      <c r="G11" s="213"/>
      <c r="H11" s="214"/>
      <c r="I11" s="214"/>
      <c r="J11" s="214"/>
      <c r="K11" s="214"/>
      <c r="L11" s="4"/>
      <c r="M11" s="17" t="s">
        <v>46</v>
      </c>
    </row>
    <row r="12" spans="1:13" ht="38.25" customHeight="1">
      <c r="A12" s="215" t="s">
        <v>18</v>
      </c>
      <c r="B12" s="215" t="s">
        <v>28</v>
      </c>
      <c r="C12" s="216" t="s">
        <v>80</v>
      </c>
      <c r="D12" s="216" t="s">
        <v>81</v>
      </c>
      <c r="E12" s="217" t="s">
        <v>65</v>
      </c>
      <c r="F12" s="42" t="s">
        <v>29</v>
      </c>
      <c r="G12" s="26" t="s">
        <v>8</v>
      </c>
      <c r="H12" s="219" t="s">
        <v>7</v>
      </c>
      <c r="I12" s="220"/>
      <c r="J12" s="220"/>
      <c r="K12" s="221"/>
      <c r="L12" s="3"/>
    </row>
    <row r="13" spans="1:13" s="5" customFormat="1" ht="50.25" customHeight="1">
      <c r="A13" s="215"/>
      <c r="B13" s="215"/>
      <c r="C13" s="216"/>
      <c r="D13" s="216"/>
      <c r="E13" s="218"/>
      <c r="F13" s="49" t="s">
        <v>27</v>
      </c>
      <c r="G13" s="51" t="s">
        <v>27</v>
      </c>
      <c r="H13" s="52" t="s">
        <v>26</v>
      </c>
      <c r="I13" s="10" t="s">
        <v>23</v>
      </c>
      <c r="J13" s="10" t="s">
        <v>24</v>
      </c>
      <c r="K13" s="53" t="s">
        <v>25</v>
      </c>
      <c r="L13" s="4"/>
    </row>
    <row r="14" spans="1:13" s="6" customFormat="1" ht="15.75" customHeight="1">
      <c r="A14" s="232" t="s">
        <v>9</v>
      </c>
      <c r="B14" s="233"/>
      <c r="C14" s="233"/>
      <c r="D14" s="233"/>
      <c r="E14" s="234"/>
      <c r="F14" s="43">
        <f t="shared" ref="F14:K14" si="0">F32</f>
        <v>6302100</v>
      </c>
      <c r="G14" s="80">
        <f t="shared" si="0"/>
        <v>3101000</v>
      </c>
      <c r="H14" s="82">
        <f t="shared" si="0"/>
        <v>3201100</v>
      </c>
      <c r="I14" s="66">
        <f t="shared" si="0"/>
        <v>0</v>
      </c>
      <c r="J14" s="43">
        <f t="shared" si="0"/>
        <v>0</v>
      </c>
      <c r="K14" s="15">
        <f t="shared" si="0"/>
        <v>3201100</v>
      </c>
      <c r="L14" s="16"/>
    </row>
    <row r="15" spans="1:13" s="16" customFormat="1" ht="15.75" customHeight="1">
      <c r="A15" s="179" t="s">
        <v>10</v>
      </c>
      <c r="B15" s="180"/>
      <c r="C15" s="180"/>
      <c r="D15" s="180"/>
      <c r="E15" s="181"/>
      <c r="F15" s="43">
        <f t="shared" ref="F15:K15" si="1">F41</f>
        <v>12550000</v>
      </c>
      <c r="G15" s="80">
        <f t="shared" si="1"/>
        <v>5020000</v>
      </c>
      <c r="H15" s="82">
        <f t="shared" si="1"/>
        <v>7530000</v>
      </c>
      <c r="I15" s="66">
        <f t="shared" si="1"/>
        <v>0</v>
      </c>
      <c r="J15" s="43">
        <f t="shared" si="1"/>
        <v>0</v>
      </c>
      <c r="K15" s="15">
        <f t="shared" si="1"/>
        <v>7530000</v>
      </c>
    </row>
    <row r="16" spans="1:13" s="16" customFormat="1" ht="15.75" customHeight="1">
      <c r="A16" s="179" t="s">
        <v>1</v>
      </c>
      <c r="B16" s="180"/>
      <c r="C16" s="180"/>
      <c r="D16" s="180"/>
      <c r="E16" s="181"/>
      <c r="F16" s="43">
        <f t="shared" ref="F16:K16" si="2">F49</f>
        <v>6300000</v>
      </c>
      <c r="G16" s="80">
        <f t="shared" si="2"/>
        <v>3000000</v>
      </c>
      <c r="H16" s="82">
        <f t="shared" si="2"/>
        <v>3300000</v>
      </c>
      <c r="I16" s="66">
        <f t="shared" si="2"/>
        <v>0</v>
      </c>
      <c r="J16" s="43">
        <f t="shared" si="2"/>
        <v>0</v>
      </c>
      <c r="K16" s="15">
        <f t="shared" si="2"/>
        <v>3300000</v>
      </c>
    </row>
    <row r="17" spans="1:15" s="16" customFormat="1" ht="15.75" customHeight="1">
      <c r="A17" s="179" t="s">
        <v>2</v>
      </c>
      <c r="B17" s="180"/>
      <c r="C17" s="180"/>
      <c r="D17" s="180"/>
      <c r="E17" s="181"/>
      <c r="F17" s="43">
        <f t="shared" ref="F17:K17" si="3">F57</f>
        <v>13500000</v>
      </c>
      <c r="G17" s="80">
        <f t="shared" si="3"/>
        <v>9000000</v>
      </c>
      <c r="H17" s="82">
        <f t="shared" si="3"/>
        <v>4500000</v>
      </c>
      <c r="I17" s="66">
        <f t="shared" si="3"/>
        <v>2.5000000000000001E-2</v>
      </c>
      <c r="J17" s="43">
        <f t="shared" si="3"/>
        <v>109756.09756097564</v>
      </c>
      <c r="K17" s="15">
        <f t="shared" si="3"/>
        <v>4390243.9024390243</v>
      </c>
    </row>
    <row r="18" spans="1:15" s="16" customFormat="1" ht="15.75" customHeight="1" thickBot="1">
      <c r="A18" s="179" t="s">
        <v>74</v>
      </c>
      <c r="B18" s="180"/>
      <c r="C18" s="180"/>
      <c r="D18" s="180"/>
      <c r="E18" s="181"/>
      <c r="F18" s="43">
        <f t="shared" ref="F18:K18" si="4">F65</f>
        <v>9600000</v>
      </c>
      <c r="G18" s="80">
        <f t="shared" si="4"/>
        <v>6000000</v>
      </c>
      <c r="H18" s="82">
        <f t="shared" si="4"/>
        <v>3600000</v>
      </c>
      <c r="I18" s="66">
        <f t="shared" si="4"/>
        <v>0.08</v>
      </c>
      <c r="J18" s="43">
        <f t="shared" si="4"/>
        <v>266666.66666666663</v>
      </c>
      <c r="K18" s="15">
        <f t="shared" si="4"/>
        <v>3333333.3333333335</v>
      </c>
    </row>
    <row r="19" spans="1:15" s="16" customFormat="1" ht="15.75" customHeight="1">
      <c r="A19" s="179" t="s">
        <v>75</v>
      </c>
      <c r="B19" s="180"/>
      <c r="C19" s="180"/>
      <c r="D19" s="180"/>
      <c r="E19" s="181"/>
      <c r="F19" s="43">
        <f t="shared" ref="F19:K19" si="5">F77</f>
        <v>11000000</v>
      </c>
      <c r="G19" s="80">
        <f t="shared" si="5"/>
        <v>6000000</v>
      </c>
      <c r="H19" s="82">
        <f t="shared" si="5"/>
        <v>5000000</v>
      </c>
      <c r="I19" s="66">
        <f t="shared" si="5"/>
        <v>7.6999999999999999E-2</v>
      </c>
      <c r="J19" s="43">
        <f t="shared" si="5"/>
        <v>357474.4661095636</v>
      </c>
      <c r="K19" s="15">
        <f t="shared" si="5"/>
        <v>4642525.5338904364</v>
      </c>
      <c r="M19" s="204" t="s">
        <v>69</v>
      </c>
      <c r="N19" s="205"/>
      <c r="O19" s="206"/>
    </row>
    <row r="20" spans="1:15" s="16" customFormat="1" ht="15.75" customHeight="1" thickBot="1">
      <c r="A20" s="179" t="s">
        <v>76</v>
      </c>
      <c r="B20" s="180"/>
      <c r="C20" s="180"/>
      <c r="D20" s="180"/>
      <c r="E20" s="181"/>
      <c r="F20" s="43">
        <f t="shared" ref="F20:K20" si="6">F89</f>
        <v>11150000</v>
      </c>
      <c r="G20" s="80">
        <f t="shared" si="6"/>
        <v>6000000</v>
      </c>
      <c r="H20" s="82">
        <f t="shared" si="6"/>
        <v>5150000</v>
      </c>
      <c r="I20" s="66">
        <f t="shared" si="6"/>
        <v>7.5999999999999998E-2</v>
      </c>
      <c r="J20" s="43">
        <f t="shared" si="6"/>
        <v>363754.64684014872</v>
      </c>
      <c r="K20" s="15">
        <f t="shared" si="6"/>
        <v>4786245.3531598514</v>
      </c>
      <c r="M20" s="207" t="s">
        <v>47</v>
      </c>
      <c r="N20" s="208"/>
      <c r="O20" s="209"/>
    </row>
    <row r="21" spans="1:15" s="16" customFormat="1" ht="15.75" customHeight="1">
      <c r="A21" s="179" t="s">
        <v>77</v>
      </c>
      <c r="B21" s="180"/>
      <c r="C21" s="180"/>
      <c r="D21" s="180"/>
      <c r="E21" s="181"/>
      <c r="F21" s="43">
        <f t="shared" ref="F21:K21" si="7">F99</f>
        <v>7400000</v>
      </c>
      <c r="G21" s="80">
        <f t="shared" si="7"/>
        <v>6000000</v>
      </c>
      <c r="H21" s="82">
        <f t="shared" si="7"/>
        <v>1400000</v>
      </c>
      <c r="I21" s="66">
        <f t="shared" si="7"/>
        <v>0.08</v>
      </c>
      <c r="J21" s="43">
        <f t="shared" si="7"/>
        <v>103703.70370370369</v>
      </c>
      <c r="K21" s="15">
        <f t="shared" si="7"/>
        <v>1296296.2962962964</v>
      </c>
      <c r="M21" s="19">
        <f>SUM(J17:J22)</f>
        <v>1673221.8761456818</v>
      </c>
      <c r="O21" s="20"/>
    </row>
    <row r="22" spans="1:15" s="16" customFormat="1" ht="15.75" customHeight="1">
      <c r="A22" s="210" t="s">
        <v>78</v>
      </c>
      <c r="B22" s="211"/>
      <c r="C22" s="211"/>
      <c r="D22" s="211"/>
      <c r="E22" s="212"/>
      <c r="F22" s="44">
        <f t="shared" ref="F22:K22" si="8">F109</f>
        <v>12600000</v>
      </c>
      <c r="G22" s="81">
        <f t="shared" si="8"/>
        <v>6000000</v>
      </c>
      <c r="H22" s="83">
        <f t="shared" si="8"/>
        <v>6600000</v>
      </c>
      <c r="I22" s="67">
        <f t="shared" si="8"/>
        <v>7.6999999999999999E-2</v>
      </c>
      <c r="J22" s="44">
        <f t="shared" si="8"/>
        <v>471866.29526462394</v>
      </c>
      <c r="K22" s="68">
        <f t="shared" si="8"/>
        <v>6128133.7047353759</v>
      </c>
      <c r="M22" s="86">
        <f>SUM(K14:K22)</f>
        <v>38607878.123854317</v>
      </c>
      <c r="O22" s="20"/>
    </row>
    <row r="23" spans="1:15" s="5" customFormat="1" ht="15.75" customHeight="1" thickBot="1">
      <c r="A23" s="231" t="s">
        <v>6</v>
      </c>
      <c r="B23" s="231"/>
      <c r="C23" s="231"/>
      <c r="D23" s="231"/>
      <c r="E23" s="231"/>
      <c r="F23" s="50">
        <f>SUM(F32,F41,F49,F57,F65,F77,F89,F99,F109)</f>
        <v>90402100</v>
      </c>
      <c r="G23" s="69">
        <f>SUM(G32,G41,G49,G57,G65,G77,G89,G99,G109)</f>
        <v>50121000</v>
      </c>
      <c r="H23" s="70">
        <f>SUM(H32,H41,H49,H57,H65,H77,H89,H99,H109)</f>
        <v>40281100</v>
      </c>
      <c r="I23" s="71"/>
      <c r="J23" s="50">
        <f>SUM(J32,J41,J49,J57,J65,J77,J89,J99,J109)</f>
        <v>1673221.8761456818</v>
      </c>
      <c r="K23" s="72">
        <f>SUM(K32,K41,K49,K57,K65,K77,K89,K99,K109)</f>
        <v>38607878.123854317</v>
      </c>
      <c r="L23" s="4"/>
      <c r="M23" s="21">
        <f>M21+M22</f>
        <v>40281100</v>
      </c>
      <c r="N23" s="23">
        <f>H23-M23</f>
        <v>0</v>
      </c>
      <c r="O23" s="22"/>
    </row>
    <row r="24" spans="1:15" s="4" customFormat="1" ht="15.75" customHeight="1" thickBot="1">
      <c r="A24" s="235" t="s">
        <v>3</v>
      </c>
      <c r="B24" s="235"/>
      <c r="C24" s="235"/>
      <c r="D24" s="235"/>
      <c r="E24" s="235"/>
      <c r="F24" s="50">
        <f>F119</f>
        <v>10300000</v>
      </c>
      <c r="G24" s="84">
        <f>G119</f>
        <v>6000000</v>
      </c>
      <c r="H24" s="85">
        <f>H119</f>
        <v>4300000</v>
      </c>
      <c r="I24" s="73" t="s">
        <v>4</v>
      </c>
      <c r="J24" s="74">
        <f>J119</f>
        <v>2000</v>
      </c>
      <c r="K24" s="75">
        <f>K119</f>
        <v>4298000</v>
      </c>
      <c r="M24" s="87">
        <f>SUM(F14:F22)</f>
        <v>90402100</v>
      </c>
      <c r="N24" s="88">
        <f>SUM(G14:G22)</f>
        <v>50121000</v>
      </c>
      <c r="O24" s="89">
        <f>SUM(H14:H22)</f>
        <v>40281100</v>
      </c>
    </row>
    <row r="25" spans="1:15" s="5" customFormat="1" ht="18.75" customHeight="1" thickBot="1">
      <c r="A25" s="198" t="s">
        <v>5</v>
      </c>
      <c r="B25" s="199"/>
      <c r="C25" s="199"/>
      <c r="D25" s="199"/>
      <c r="E25" s="200"/>
      <c r="F25" s="50">
        <f>G25+H25</f>
        <v>80102100</v>
      </c>
      <c r="G25" s="69">
        <f>G23-G24</f>
        <v>44121000</v>
      </c>
      <c r="H25" s="76">
        <f>H23-H24</f>
        <v>35981100</v>
      </c>
      <c r="I25" s="77"/>
      <c r="J25" s="78">
        <f>J23-J24</f>
        <v>1671221.8761456818</v>
      </c>
      <c r="K25" s="79">
        <f>K23-K24</f>
        <v>34309878.123854317</v>
      </c>
      <c r="M25" s="90">
        <f>F23-M24</f>
        <v>0</v>
      </c>
      <c r="N25" s="23">
        <f>G23-N24</f>
        <v>0</v>
      </c>
      <c r="O25" s="91">
        <f>H23-O24</f>
        <v>0</v>
      </c>
    </row>
    <row r="26" spans="1:15" s="5" customFormat="1" ht="17.25" customHeight="1">
      <c r="B26" s="201" t="s">
        <v>67</v>
      </c>
      <c r="C26" s="201"/>
      <c r="D26" s="201"/>
      <c r="E26" s="201"/>
      <c r="F26" s="27"/>
      <c r="G26" s="27"/>
      <c r="H26" s="27"/>
      <c r="I26" s="27"/>
      <c r="J26" s="27"/>
      <c r="K26" s="27"/>
    </row>
    <row r="27" spans="1:15" s="5" customFormat="1" ht="17.25" customHeight="1">
      <c r="A27" s="13"/>
      <c r="B27" s="98" t="s">
        <v>50</v>
      </c>
      <c r="C27" s="202" t="s">
        <v>66</v>
      </c>
      <c r="D27" s="202"/>
      <c r="E27" s="101"/>
      <c r="F27" s="33" t="s">
        <v>72</v>
      </c>
      <c r="H27" s="34"/>
      <c r="I27" s="34"/>
      <c r="J27" s="35"/>
      <c r="K27" s="35"/>
    </row>
    <row r="28" spans="1:15" s="5" customFormat="1" ht="17.25" customHeight="1">
      <c r="A28" s="36" t="s">
        <v>38</v>
      </c>
      <c r="B28" s="117" t="s">
        <v>36</v>
      </c>
      <c r="C28" s="243" t="s">
        <v>90</v>
      </c>
      <c r="D28" s="243"/>
      <c r="E28" s="109">
        <v>44663</v>
      </c>
      <c r="F28" s="97" t="s">
        <v>13</v>
      </c>
      <c r="G28" s="104">
        <v>44623</v>
      </c>
      <c r="H28" s="12"/>
      <c r="I28" s="99"/>
      <c r="J28" s="59"/>
      <c r="K28" s="59"/>
    </row>
    <row r="29" spans="1:15" s="5" customFormat="1" ht="64.5" customHeight="1">
      <c r="A29" s="36" t="s">
        <v>39</v>
      </c>
      <c r="B29" s="240" t="s">
        <v>71</v>
      </c>
      <c r="C29" s="240"/>
      <c r="D29" s="245"/>
      <c r="E29" s="12"/>
      <c r="F29" s="244" t="s">
        <v>79</v>
      </c>
      <c r="G29" s="244"/>
      <c r="H29" s="244"/>
      <c r="I29" s="100"/>
      <c r="J29" s="100"/>
      <c r="K29" s="59"/>
    </row>
    <row r="30" spans="1:15" s="5" customFormat="1" ht="17.25" customHeight="1">
      <c r="A30" s="36" t="s">
        <v>43</v>
      </c>
      <c r="B30" s="245" t="s">
        <v>48</v>
      </c>
      <c r="C30" s="245"/>
      <c r="D30" s="245"/>
      <c r="E30" s="12"/>
      <c r="F30" s="246"/>
      <c r="G30" s="247"/>
      <c r="H30" s="248"/>
      <c r="I30" s="249" t="s">
        <v>49</v>
      </c>
      <c r="J30" s="250"/>
      <c r="K30" s="251"/>
    </row>
    <row r="31" spans="1:15" s="4" customFormat="1" ht="33" customHeight="1" thickBot="1">
      <c r="A31" s="37" t="s">
        <v>40</v>
      </c>
      <c r="B31" s="252" t="s">
        <v>37</v>
      </c>
      <c r="C31" s="252"/>
      <c r="D31" s="252"/>
      <c r="E31" s="12"/>
      <c r="F31" s="253" t="s">
        <v>41</v>
      </c>
      <c r="G31" s="254"/>
      <c r="H31" s="255"/>
      <c r="I31" s="253" t="s">
        <v>42</v>
      </c>
      <c r="J31" s="254"/>
      <c r="K31" s="255"/>
    </row>
    <row r="32" spans="1:15" s="5" customFormat="1" ht="18" customHeight="1">
      <c r="A32" s="182" t="s">
        <v>9</v>
      </c>
      <c r="B32" s="183"/>
      <c r="C32" s="183"/>
      <c r="D32" s="183"/>
      <c r="E32" s="183"/>
      <c r="F32" s="105">
        <f>SUM(F33:F39)</f>
        <v>6302100</v>
      </c>
      <c r="G32" s="24">
        <f>SUM(G33:G39)</f>
        <v>3101000</v>
      </c>
      <c r="H32" s="32">
        <f>SUM(H33:H39)</f>
        <v>3201100</v>
      </c>
      <c r="I32" s="45">
        <v>0</v>
      </c>
      <c r="J32" s="25">
        <f>H32/($M$1+I32)*I32</f>
        <v>0</v>
      </c>
      <c r="K32" s="46">
        <f>H32-J32</f>
        <v>3201100</v>
      </c>
      <c r="L32" s="4"/>
    </row>
    <row r="33" spans="1:13" s="5" customFormat="1" ht="18" customHeight="1">
      <c r="A33" s="118" t="s">
        <v>21</v>
      </c>
      <c r="B33" s="119" t="s">
        <v>22</v>
      </c>
      <c r="C33" s="120">
        <v>101</v>
      </c>
      <c r="D33" s="120">
        <v>728123</v>
      </c>
      <c r="E33" s="121">
        <v>43671</v>
      </c>
      <c r="F33" s="122">
        <f t="shared" ref="F33:F39" si="9">SUM(G33,H33)</f>
        <v>1000000</v>
      </c>
      <c r="G33" s="123">
        <v>500000</v>
      </c>
      <c r="H33" s="124">
        <v>500000</v>
      </c>
      <c r="I33" s="125"/>
      <c r="J33" s="126"/>
      <c r="K33" s="127"/>
      <c r="L33" s="4"/>
    </row>
    <row r="34" spans="1:13" s="5" customFormat="1" ht="18" customHeight="1">
      <c r="A34" s="118" t="s">
        <v>21</v>
      </c>
      <c r="B34" s="119" t="s">
        <v>22</v>
      </c>
      <c r="C34" s="120">
        <v>102</v>
      </c>
      <c r="D34" s="120">
        <v>12354879</v>
      </c>
      <c r="E34" s="121">
        <v>43671</v>
      </c>
      <c r="F34" s="122">
        <f t="shared" si="9"/>
        <v>1200000</v>
      </c>
      <c r="G34" s="123">
        <v>600000</v>
      </c>
      <c r="H34" s="124">
        <v>600000</v>
      </c>
      <c r="I34" s="125"/>
      <c r="J34" s="126"/>
      <c r="K34" s="127"/>
      <c r="L34" s="4"/>
    </row>
    <row r="35" spans="1:13" s="5" customFormat="1" ht="18" customHeight="1">
      <c r="A35" s="118" t="s">
        <v>21</v>
      </c>
      <c r="B35" s="119" t="s">
        <v>22</v>
      </c>
      <c r="C35" s="120">
        <v>103</v>
      </c>
      <c r="D35" s="120">
        <v>11111</v>
      </c>
      <c r="E35" s="121">
        <v>43671</v>
      </c>
      <c r="F35" s="122">
        <f t="shared" si="9"/>
        <v>4100000</v>
      </c>
      <c r="G35" s="123">
        <v>2000000</v>
      </c>
      <c r="H35" s="124">
        <v>2100000</v>
      </c>
      <c r="I35" s="125"/>
      <c r="J35" s="126"/>
      <c r="K35" s="127"/>
      <c r="L35" s="4"/>
    </row>
    <row r="36" spans="1:13" s="5" customFormat="1" ht="18" customHeight="1">
      <c r="A36" s="118" t="s">
        <v>21</v>
      </c>
      <c r="B36" s="119" t="s">
        <v>22</v>
      </c>
      <c r="C36" s="120">
        <v>104</v>
      </c>
      <c r="D36" s="120">
        <v>22222</v>
      </c>
      <c r="E36" s="121">
        <v>43671</v>
      </c>
      <c r="F36" s="122">
        <f t="shared" si="9"/>
        <v>2100</v>
      </c>
      <c r="G36" s="123">
        <v>1000</v>
      </c>
      <c r="H36" s="124">
        <v>1100</v>
      </c>
      <c r="I36" s="125"/>
      <c r="J36" s="126"/>
      <c r="K36" s="127"/>
      <c r="L36" s="4"/>
    </row>
    <row r="37" spans="1:13" s="5" customFormat="1" ht="18" hidden="1" customHeight="1">
      <c r="A37" s="118"/>
      <c r="B37" s="119"/>
      <c r="C37" s="120"/>
      <c r="D37" s="120"/>
      <c r="E37" s="121"/>
      <c r="F37" s="122">
        <f t="shared" si="9"/>
        <v>0</v>
      </c>
      <c r="G37" s="123"/>
      <c r="H37" s="124"/>
      <c r="I37" s="125"/>
      <c r="J37" s="126"/>
      <c r="K37" s="127"/>
      <c r="L37" s="4"/>
    </row>
    <row r="38" spans="1:13" s="5" customFormat="1" ht="18" hidden="1" customHeight="1">
      <c r="A38" s="118"/>
      <c r="B38" s="119"/>
      <c r="C38" s="120"/>
      <c r="D38" s="120"/>
      <c r="E38" s="121"/>
      <c r="F38" s="122">
        <f t="shared" si="9"/>
        <v>0</v>
      </c>
      <c r="G38" s="123"/>
      <c r="H38" s="124"/>
      <c r="I38" s="125"/>
      <c r="J38" s="126"/>
      <c r="K38" s="127"/>
      <c r="L38" s="4"/>
    </row>
    <row r="39" spans="1:13" s="5" customFormat="1" ht="18" hidden="1" customHeight="1">
      <c r="A39" s="118"/>
      <c r="B39" s="119"/>
      <c r="C39" s="120"/>
      <c r="D39" s="120"/>
      <c r="E39" s="121"/>
      <c r="F39" s="122">
        <f t="shared" si="9"/>
        <v>0</v>
      </c>
      <c r="G39" s="123"/>
      <c r="H39" s="124"/>
      <c r="I39" s="125"/>
      <c r="J39" s="126"/>
      <c r="K39" s="127"/>
      <c r="L39" s="4"/>
    </row>
    <row r="40" spans="1:13" s="5" customFormat="1" ht="12" customHeight="1" thickBot="1">
      <c r="A40" s="31" t="s">
        <v>45</v>
      </c>
      <c r="B40" s="29"/>
      <c r="C40" s="29"/>
      <c r="D40" s="29"/>
      <c r="E40" s="29"/>
      <c r="F40" s="29"/>
      <c r="G40" s="29"/>
      <c r="H40" s="28"/>
      <c r="I40" s="29"/>
      <c r="J40" s="29"/>
      <c r="K40" s="30"/>
      <c r="L40" s="4"/>
    </row>
    <row r="41" spans="1:13" s="4" customFormat="1" ht="18" customHeight="1">
      <c r="A41" s="182" t="s">
        <v>10</v>
      </c>
      <c r="B41" s="183"/>
      <c r="C41" s="183"/>
      <c r="D41" s="183"/>
      <c r="E41" s="183"/>
      <c r="F41" s="105">
        <f>SUM(F42:F47)</f>
        <v>12550000</v>
      </c>
      <c r="G41" s="24">
        <f>SUM(G42:G47)</f>
        <v>5020000</v>
      </c>
      <c r="H41" s="32">
        <f>SUM(H42:H47)</f>
        <v>7530000</v>
      </c>
      <c r="I41" s="45">
        <v>0</v>
      </c>
      <c r="J41" s="25">
        <f>H41/($M$1+I41)*I41</f>
        <v>0</v>
      </c>
      <c r="K41" s="46">
        <f>H41-J41</f>
        <v>7530000</v>
      </c>
    </row>
    <row r="42" spans="1:13" s="5" customFormat="1" ht="18" customHeight="1">
      <c r="A42" s="118" t="s">
        <v>30</v>
      </c>
      <c r="B42" s="119" t="s">
        <v>44</v>
      </c>
      <c r="C42" s="120">
        <v>105</v>
      </c>
      <c r="D42" s="120">
        <v>123456789</v>
      </c>
      <c r="E42" s="121">
        <v>43671</v>
      </c>
      <c r="F42" s="122">
        <f t="shared" ref="F42:F47" si="10">SUM(G42:H42)</f>
        <v>20000</v>
      </c>
      <c r="G42" s="123">
        <v>10000</v>
      </c>
      <c r="H42" s="124">
        <v>10000</v>
      </c>
      <c r="I42" s="125"/>
      <c r="J42" s="126"/>
      <c r="K42" s="127"/>
      <c r="L42" s="4"/>
    </row>
    <row r="43" spans="1:13" s="5" customFormat="1" ht="18" customHeight="1">
      <c r="A43" s="118" t="s">
        <v>30</v>
      </c>
      <c r="B43" s="119" t="s">
        <v>44</v>
      </c>
      <c r="C43" s="120">
        <v>106</v>
      </c>
      <c r="D43" s="120">
        <v>123456789</v>
      </c>
      <c r="E43" s="121">
        <v>43671</v>
      </c>
      <c r="F43" s="122">
        <f t="shared" si="10"/>
        <v>30000</v>
      </c>
      <c r="G43" s="123">
        <v>10000</v>
      </c>
      <c r="H43" s="124">
        <v>20000</v>
      </c>
      <c r="I43" s="125"/>
      <c r="J43" s="126"/>
      <c r="K43" s="127"/>
      <c r="L43" s="4"/>
    </row>
    <row r="44" spans="1:13" s="5" customFormat="1" ht="18" customHeight="1">
      <c r="A44" s="118" t="s">
        <v>30</v>
      </c>
      <c r="B44" s="119" t="s">
        <v>44</v>
      </c>
      <c r="C44" s="120">
        <v>107</v>
      </c>
      <c r="D44" s="120">
        <v>123456789</v>
      </c>
      <c r="E44" s="121">
        <v>43671</v>
      </c>
      <c r="F44" s="122">
        <f t="shared" si="10"/>
        <v>12500000</v>
      </c>
      <c r="G44" s="123">
        <v>5000000</v>
      </c>
      <c r="H44" s="124">
        <v>7500000</v>
      </c>
      <c r="I44" s="125"/>
      <c r="J44" s="126"/>
      <c r="K44" s="127"/>
      <c r="L44" s="4"/>
    </row>
    <row r="45" spans="1:13" s="5" customFormat="1" ht="18" hidden="1" customHeight="1">
      <c r="A45" s="118"/>
      <c r="B45" s="119"/>
      <c r="C45" s="120"/>
      <c r="D45" s="120"/>
      <c r="E45" s="121"/>
      <c r="F45" s="122">
        <f t="shared" si="10"/>
        <v>0</v>
      </c>
      <c r="G45" s="123"/>
      <c r="H45" s="124"/>
      <c r="I45" s="125"/>
      <c r="J45" s="126"/>
      <c r="K45" s="127"/>
      <c r="L45" s="4"/>
    </row>
    <row r="46" spans="1:13" s="5" customFormat="1" ht="18" hidden="1" customHeight="1">
      <c r="A46" s="118"/>
      <c r="B46" s="119"/>
      <c r="C46" s="120"/>
      <c r="D46" s="120"/>
      <c r="E46" s="121"/>
      <c r="F46" s="122">
        <f t="shared" si="10"/>
        <v>0</v>
      </c>
      <c r="G46" s="123"/>
      <c r="H46" s="124"/>
      <c r="I46" s="125"/>
      <c r="J46" s="126"/>
      <c r="K46" s="127"/>
      <c r="L46" s="4"/>
    </row>
    <row r="47" spans="1:13" s="5" customFormat="1" ht="18" hidden="1" customHeight="1">
      <c r="A47" s="118"/>
      <c r="B47" s="119"/>
      <c r="C47" s="120"/>
      <c r="D47" s="120"/>
      <c r="E47" s="121"/>
      <c r="F47" s="122">
        <f t="shared" si="10"/>
        <v>0</v>
      </c>
      <c r="G47" s="123"/>
      <c r="H47" s="124"/>
      <c r="I47" s="125"/>
      <c r="J47" s="126"/>
      <c r="K47" s="127"/>
      <c r="L47" s="4"/>
    </row>
    <row r="48" spans="1:13" s="5" customFormat="1" ht="12" customHeight="1" thickBot="1">
      <c r="A48" s="31" t="s">
        <v>45</v>
      </c>
      <c r="B48" s="29"/>
      <c r="C48" s="29"/>
      <c r="D48" s="29"/>
      <c r="E48" s="29"/>
      <c r="F48" s="29"/>
      <c r="G48" s="29"/>
      <c r="H48" s="28"/>
      <c r="I48" s="29"/>
      <c r="J48" s="29"/>
      <c r="K48" s="30"/>
      <c r="L48" s="4"/>
      <c r="M48" s="6" t="s">
        <v>84</v>
      </c>
    </row>
    <row r="49" spans="1:18" s="4" customFormat="1" ht="18" customHeight="1">
      <c r="A49" s="182" t="s">
        <v>1</v>
      </c>
      <c r="B49" s="183"/>
      <c r="C49" s="183"/>
      <c r="D49" s="183"/>
      <c r="E49" s="183"/>
      <c r="F49" s="105">
        <f>SUM(F50:F55)</f>
        <v>6300000</v>
      </c>
      <c r="G49" s="24">
        <f>SUM(G50:G55)</f>
        <v>3000000</v>
      </c>
      <c r="H49" s="32">
        <f>SUM(H50:H55)</f>
        <v>3300000</v>
      </c>
      <c r="I49" s="45">
        <v>0</v>
      </c>
      <c r="J49" s="25">
        <f>H49/($M$1+I49)*I49</f>
        <v>0</v>
      </c>
      <c r="K49" s="46">
        <f>H49-J49</f>
        <v>3300000</v>
      </c>
    </row>
    <row r="50" spans="1:18" s="5" customFormat="1" ht="18" customHeight="1">
      <c r="A50" s="118" t="s">
        <v>30</v>
      </c>
      <c r="B50" s="119" t="s">
        <v>44</v>
      </c>
      <c r="C50" s="120">
        <v>108</v>
      </c>
      <c r="D50" s="120">
        <v>123456789</v>
      </c>
      <c r="E50" s="121">
        <v>43671</v>
      </c>
      <c r="F50" s="122">
        <f t="shared" ref="F50:F107" si="11">SUM(G50:H50)</f>
        <v>2100000</v>
      </c>
      <c r="G50" s="123">
        <v>1000000</v>
      </c>
      <c r="H50" s="124">
        <v>1100000</v>
      </c>
      <c r="I50" s="125"/>
      <c r="J50" s="126"/>
      <c r="K50" s="127"/>
      <c r="L50" s="4"/>
    </row>
    <row r="51" spans="1:18" s="5" customFormat="1" ht="18" customHeight="1">
      <c r="A51" s="118" t="s">
        <v>30</v>
      </c>
      <c r="B51" s="119" t="s">
        <v>44</v>
      </c>
      <c r="C51" s="120">
        <v>109</v>
      </c>
      <c r="D51" s="120">
        <v>123456789</v>
      </c>
      <c r="E51" s="121">
        <v>43671</v>
      </c>
      <c r="F51" s="122">
        <f t="shared" si="11"/>
        <v>2100000</v>
      </c>
      <c r="G51" s="123">
        <v>1000000</v>
      </c>
      <c r="H51" s="124">
        <v>1100000</v>
      </c>
      <c r="I51" s="125"/>
      <c r="J51" s="126"/>
      <c r="K51" s="127"/>
      <c r="L51" s="4"/>
    </row>
    <row r="52" spans="1:18" s="5" customFormat="1" ht="18" customHeight="1">
      <c r="A52" s="118" t="s">
        <v>30</v>
      </c>
      <c r="B52" s="119" t="s">
        <v>44</v>
      </c>
      <c r="C52" s="120">
        <v>110</v>
      </c>
      <c r="D52" s="120">
        <v>123456789</v>
      </c>
      <c r="E52" s="121">
        <v>43671</v>
      </c>
      <c r="F52" s="122">
        <f t="shared" si="11"/>
        <v>2100000</v>
      </c>
      <c r="G52" s="123">
        <v>1000000</v>
      </c>
      <c r="H52" s="124">
        <v>1100000</v>
      </c>
      <c r="I52" s="125"/>
      <c r="J52" s="126"/>
      <c r="K52" s="127"/>
      <c r="L52" s="4"/>
    </row>
    <row r="53" spans="1:18" s="5" customFormat="1" ht="18" hidden="1" customHeight="1">
      <c r="A53" s="128"/>
      <c r="B53" s="129"/>
      <c r="C53" s="130"/>
      <c r="D53" s="130"/>
      <c r="E53" s="121"/>
      <c r="F53" s="122">
        <f t="shared" si="11"/>
        <v>0</v>
      </c>
      <c r="G53" s="123">
        <v>0</v>
      </c>
      <c r="H53" s="124">
        <v>0</v>
      </c>
      <c r="I53" s="125"/>
      <c r="J53" s="126"/>
      <c r="K53" s="127"/>
      <c r="L53" s="4"/>
    </row>
    <row r="54" spans="1:18" s="5" customFormat="1" ht="18" hidden="1" customHeight="1">
      <c r="A54" s="128"/>
      <c r="B54" s="129"/>
      <c r="C54" s="130"/>
      <c r="D54" s="130"/>
      <c r="E54" s="121"/>
      <c r="F54" s="122">
        <f t="shared" si="11"/>
        <v>0</v>
      </c>
      <c r="G54" s="123">
        <v>0</v>
      </c>
      <c r="H54" s="124">
        <v>0</v>
      </c>
      <c r="I54" s="125"/>
      <c r="J54" s="126"/>
      <c r="K54" s="127"/>
      <c r="L54" s="4"/>
    </row>
    <row r="55" spans="1:18" s="5" customFormat="1" ht="18" hidden="1" customHeight="1">
      <c r="A55" s="128"/>
      <c r="B55" s="129"/>
      <c r="C55" s="130"/>
      <c r="D55" s="130"/>
      <c r="E55" s="121"/>
      <c r="F55" s="122">
        <f t="shared" si="11"/>
        <v>0</v>
      </c>
      <c r="G55" s="123">
        <v>0</v>
      </c>
      <c r="H55" s="124">
        <v>0</v>
      </c>
      <c r="I55" s="125"/>
      <c r="J55" s="126"/>
      <c r="K55" s="127"/>
      <c r="L55" s="4"/>
    </row>
    <row r="56" spans="1:18" s="5" customFormat="1" ht="12" customHeight="1" thickBot="1">
      <c r="A56" s="31" t="s">
        <v>45</v>
      </c>
      <c r="B56" s="29"/>
      <c r="C56" s="29"/>
      <c r="D56" s="29"/>
      <c r="E56" s="29"/>
      <c r="F56" s="29"/>
      <c r="G56" s="29"/>
      <c r="H56" s="28"/>
      <c r="I56" s="47"/>
      <c r="J56" s="47"/>
      <c r="K56" s="48"/>
      <c r="L56" s="4"/>
      <c r="M56" s="6" t="s">
        <v>84</v>
      </c>
    </row>
    <row r="57" spans="1:18" s="4" customFormat="1" ht="18" customHeight="1">
      <c r="A57" s="182" t="s">
        <v>2</v>
      </c>
      <c r="B57" s="183"/>
      <c r="C57" s="183"/>
      <c r="D57" s="183"/>
      <c r="E57" s="183"/>
      <c r="F57" s="105">
        <f>SUM(F58:F63)</f>
        <v>13500000</v>
      </c>
      <c r="G57" s="24">
        <f>SUM(G58:G63)</f>
        <v>9000000</v>
      </c>
      <c r="H57" s="32">
        <f>SUM(H58:H63)</f>
        <v>4500000</v>
      </c>
      <c r="I57" s="45">
        <v>2.5000000000000001E-2</v>
      </c>
      <c r="J57" s="25">
        <f>H57/($M$1+I57)*I57</f>
        <v>109756.09756097564</v>
      </c>
      <c r="K57" s="46">
        <f>H57-J57</f>
        <v>4390243.9024390243</v>
      </c>
      <c r="M57" s="5"/>
      <c r="N57" s="5"/>
      <c r="O57" s="5"/>
      <c r="P57" s="5"/>
      <c r="Q57" s="5"/>
    </row>
    <row r="58" spans="1:18" s="5" customFormat="1" ht="18" customHeight="1">
      <c r="A58" s="118" t="s">
        <v>30</v>
      </c>
      <c r="B58" s="119" t="s">
        <v>44</v>
      </c>
      <c r="C58" s="120">
        <v>111</v>
      </c>
      <c r="D58" s="120">
        <v>123456789</v>
      </c>
      <c r="E58" s="121">
        <v>43671</v>
      </c>
      <c r="F58" s="122">
        <f t="shared" si="11"/>
        <v>4000000</v>
      </c>
      <c r="G58" s="123">
        <v>3000000</v>
      </c>
      <c r="H58" s="124">
        <v>1000000</v>
      </c>
      <c r="I58" s="125"/>
      <c r="J58" s="126"/>
      <c r="K58" s="127"/>
      <c r="L58" s="4"/>
    </row>
    <row r="59" spans="1:18" s="5" customFormat="1" ht="18" customHeight="1">
      <c r="A59" s="118" t="s">
        <v>30</v>
      </c>
      <c r="B59" s="119" t="s">
        <v>44</v>
      </c>
      <c r="C59" s="120">
        <v>112</v>
      </c>
      <c r="D59" s="120">
        <v>123456789</v>
      </c>
      <c r="E59" s="121">
        <v>43671</v>
      </c>
      <c r="F59" s="122">
        <f t="shared" si="11"/>
        <v>5000000</v>
      </c>
      <c r="G59" s="123">
        <v>3000000</v>
      </c>
      <c r="H59" s="124">
        <v>2000000</v>
      </c>
      <c r="I59" s="125"/>
      <c r="J59" s="126"/>
      <c r="K59" s="127"/>
      <c r="L59" s="4"/>
    </row>
    <row r="60" spans="1:18" s="5" customFormat="1" ht="18" customHeight="1">
      <c r="A60" s="118" t="s">
        <v>30</v>
      </c>
      <c r="B60" s="119" t="s">
        <v>44</v>
      </c>
      <c r="C60" s="120">
        <v>113</v>
      </c>
      <c r="D60" s="120">
        <v>123456789</v>
      </c>
      <c r="E60" s="121">
        <v>43671</v>
      </c>
      <c r="F60" s="122">
        <f t="shared" si="11"/>
        <v>4500000</v>
      </c>
      <c r="G60" s="123">
        <v>3000000</v>
      </c>
      <c r="H60" s="124">
        <v>1500000</v>
      </c>
      <c r="I60" s="125"/>
      <c r="J60" s="126"/>
      <c r="K60" s="127"/>
      <c r="L60" s="4"/>
      <c r="M60" s="14"/>
    </row>
    <row r="61" spans="1:18" s="5" customFormat="1" ht="18" hidden="1" customHeight="1">
      <c r="A61" s="128"/>
      <c r="B61" s="129"/>
      <c r="C61" s="130"/>
      <c r="D61" s="130"/>
      <c r="E61" s="121"/>
      <c r="F61" s="122">
        <f t="shared" si="11"/>
        <v>0</v>
      </c>
      <c r="G61" s="123"/>
      <c r="H61" s="124"/>
      <c r="I61" s="125"/>
      <c r="J61" s="126"/>
      <c r="K61" s="127"/>
      <c r="L61" s="4"/>
      <c r="R61" s="14"/>
    </row>
    <row r="62" spans="1:18" s="5" customFormat="1" ht="18" hidden="1" customHeight="1">
      <c r="A62" s="128"/>
      <c r="B62" s="129"/>
      <c r="C62" s="130"/>
      <c r="D62" s="130"/>
      <c r="E62" s="121"/>
      <c r="F62" s="122">
        <f t="shared" si="11"/>
        <v>0</v>
      </c>
      <c r="G62" s="123"/>
      <c r="H62" s="124"/>
      <c r="I62" s="125"/>
      <c r="J62" s="126"/>
      <c r="K62" s="127"/>
      <c r="L62" s="4"/>
      <c r="R62" s="14"/>
    </row>
    <row r="63" spans="1:18" s="5" customFormat="1" ht="18" hidden="1" customHeight="1">
      <c r="A63" s="128"/>
      <c r="B63" s="129"/>
      <c r="C63" s="130"/>
      <c r="D63" s="130"/>
      <c r="E63" s="121"/>
      <c r="F63" s="122">
        <f t="shared" si="11"/>
        <v>0</v>
      </c>
      <c r="G63" s="123"/>
      <c r="H63" s="124"/>
      <c r="I63" s="125"/>
      <c r="J63" s="126"/>
      <c r="K63" s="127"/>
      <c r="L63" s="4"/>
      <c r="R63" s="14"/>
    </row>
    <row r="64" spans="1:18" s="4" customFormat="1" ht="12" customHeight="1" thickBot="1">
      <c r="A64" s="31" t="s">
        <v>45</v>
      </c>
      <c r="B64" s="29"/>
      <c r="C64" s="29"/>
      <c r="D64" s="29"/>
      <c r="E64" s="29"/>
      <c r="F64" s="29"/>
      <c r="G64" s="29"/>
      <c r="H64" s="28"/>
      <c r="I64" s="29"/>
      <c r="J64" s="29"/>
      <c r="K64" s="30"/>
      <c r="M64" s="6" t="s">
        <v>84</v>
      </c>
      <c r="N64" s="5"/>
      <c r="O64" s="5"/>
      <c r="P64" s="5"/>
      <c r="Q64" s="5"/>
    </row>
    <row r="65" spans="1:17" s="4" customFormat="1" ht="18" customHeight="1">
      <c r="A65" s="182" t="s">
        <v>31</v>
      </c>
      <c r="B65" s="183"/>
      <c r="C65" s="183"/>
      <c r="D65" s="183"/>
      <c r="E65" s="183"/>
      <c r="F65" s="105">
        <f>SUM(F66:F75)</f>
        <v>9600000</v>
      </c>
      <c r="G65" s="24">
        <f>SUM(G66:G75)</f>
        <v>6000000</v>
      </c>
      <c r="H65" s="32">
        <f>SUM(H66:H75)</f>
        <v>3600000</v>
      </c>
      <c r="I65" s="45">
        <v>0.08</v>
      </c>
      <c r="J65" s="25">
        <f>H65/($M$1+I65)*I65</f>
        <v>266666.66666666663</v>
      </c>
      <c r="K65" s="46">
        <f>H65-J65</f>
        <v>3333333.3333333335</v>
      </c>
      <c r="M65" s="5"/>
      <c r="N65" s="5"/>
      <c r="O65" s="5"/>
      <c r="P65" s="5"/>
      <c r="Q65" s="5"/>
    </row>
    <row r="66" spans="1:17" s="5" customFormat="1" ht="18" customHeight="1">
      <c r="A66" s="118" t="s">
        <v>30</v>
      </c>
      <c r="B66" s="119" t="s">
        <v>44</v>
      </c>
      <c r="C66" s="120">
        <v>114</v>
      </c>
      <c r="D66" s="120">
        <v>123456789</v>
      </c>
      <c r="E66" s="121">
        <v>40724</v>
      </c>
      <c r="F66" s="122">
        <f t="shared" si="11"/>
        <v>1600000</v>
      </c>
      <c r="G66" s="123">
        <v>1000000</v>
      </c>
      <c r="H66" s="124">
        <v>600000</v>
      </c>
      <c r="I66" s="125"/>
      <c r="J66" s="126"/>
      <c r="K66" s="127"/>
      <c r="L66" s="4"/>
      <c r="N66" s="14"/>
    </row>
    <row r="67" spans="1:17" s="5" customFormat="1" ht="18" customHeight="1">
      <c r="A67" s="118" t="s">
        <v>30</v>
      </c>
      <c r="B67" s="119" t="s">
        <v>44</v>
      </c>
      <c r="C67" s="120">
        <v>115</v>
      </c>
      <c r="D67" s="120">
        <v>123456789</v>
      </c>
      <c r="E67" s="121">
        <v>41414</v>
      </c>
      <c r="F67" s="122">
        <f t="shared" si="11"/>
        <v>3200000</v>
      </c>
      <c r="G67" s="123">
        <v>2000000</v>
      </c>
      <c r="H67" s="124">
        <v>1200000</v>
      </c>
      <c r="I67" s="125"/>
      <c r="J67" s="126"/>
      <c r="K67" s="127"/>
      <c r="L67" s="4"/>
    </row>
    <row r="68" spans="1:17" s="5" customFormat="1" ht="18" customHeight="1">
      <c r="A68" s="118" t="s">
        <v>30</v>
      </c>
      <c r="B68" s="119" t="s">
        <v>44</v>
      </c>
      <c r="C68" s="120">
        <v>116</v>
      </c>
      <c r="D68" s="120">
        <v>123456789</v>
      </c>
      <c r="E68" s="121">
        <v>42692</v>
      </c>
      <c r="F68" s="122">
        <f t="shared" si="11"/>
        <v>4800000</v>
      </c>
      <c r="G68" s="123">
        <v>3000000</v>
      </c>
      <c r="H68" s="124">
        <v>1800000</v>
      </c>
      <c r="I68" s="125"/>
      <c r="J68" s="126"/>
      <c r="K68" s="127"/>
      <c r="L68" s="4"/>
      <c r="M68" s="14"/>
    </row>
    <row r="69" spans="1:17" s="5" customFormat="1" ht="18" hidden="1" customHeight="1">
      <c r="A69" s="128"/>
      <c r="B69" s="129"/>
      <c r="C69" s="130"/>
      <c r="D69" s="130"/>
      <c r="E69" s="121"/>
      <c r="F69" s="122">
        <f t="shared" si="11"/>
        <v>0</v>
      </c>
      <c r="G69" s="123">
        <v>0</v>
      </c>
      <c r="H69" s="124">
        <v>0</v>
      </c>
      <c r="I69" s="125"/>
      <c r="J69" s="126"/>
      <c r="K69" s="127"/>
      <c r="L69" s="4"/>
    </row>
    <row r="70" spans="1:17" s="5" customFormat="1" ht="18" hidden="1" customHeight="1">
      <c r="A70" s="128"/>
      <c r="B70" s="129"/>
      <c r="C70" s="130"/>
      <c r="D70" s="130"/>
      <c r="E70" s="121"/>
      <c r="F70" s="122">
        <f t="shared" si="11"/>
        <v>0</v>
      </c>
      <c r="G70" s="123">
        <v>0</v>
      </c>
      <c r="H70" s="124">
        <v>0</v>
      </c>
      <c r="I70" s="125"/>
      <c r="J70" s="126"/>
      <c r="K70" s="127"/>
      <c r="L70" s="4"/>
    </row>
    <row r="71" spans="1:17" s="5" customFormat="1" ht="18" hidden="1" customHeight="1">
      <c r="A71" s="128"/>
      <c r="B71" s="129"/>
      <c r="C71" s="130"/>
      <c r="D71" s="130"/>
      <c r="E71" s="121"/>
      <c r="F71" s="122">
        <f t="shared" si="11"/>
        <v>0</v>
      </c>
      <c r="G71" s="123">
        <v>0</v>
      </c>
      <c r="H71" s="124">
        <v>0</v>
      </c>
      <c r="I71" s="125"/>
      <c r="J71" s="126"/>
      <c r="K71" s="127"/>
      <c r="L71" s="4"/>
    </row>
    <row r="72" spans="1:17" s="5" customFormat="1" ht="18" hidden="1" customHeight="1">
      <c r="A72" s="128"/>
      <c r="B72" s="129"/>
      <c r="C72" s="130"/>
      <c r="D72" s="130"/>
      <c r="E72" s="121"/>
      <c r="F72" s="122">
        <f t="shared" si="11"/>
        <v>0</v>
      </c>
      <c r="G72" s="123">
        <v>0</v>
      </c>
      <c r="H72" s="124">
        <v>0</v>
      </c>
      <c r="I72" s="125"/>
      <c r="J72" s="126"/>
      <c r="K72" s="127"/>
      <c r="L72" s="4"/>
    </row>
    <row r="73" spans="1:17" s="5" customFormat="1" ht="18" hidden="1" customHeight="1">
      <c r="A73" s="128"/>
      <c r="B73" s="129"/>
      <c r="C73" s="130"/>
      <c r="D73" s="130"/>
      <c r="E73" s="121"/>
      <c r="F73" s="122">
        <f t="shared" si="11"/>
        <v>0</v>
      </c>
      <c r="G73" s="123">
        <v>0</v>
      </c>
      <c r="H73" s="124">
        <v>0</v>
      </c>
      <c r="I73" s="125"/>
      <c r="J73" s="126"/>
      <c r="K73" s="127"/>
      <c r="L73" s="4"/>
    </row>
    <row r="74" spans="1:17" s="5" customFormat="1" ht="18" hidden="1" customHeight="1">
      <c r="A74" s="128"/>
      <c r="B74" s="129"/>
      <c r="C74" s="130"/>
      <c r="D74" s="130"/>
      <c r="E74" s="121"/>
      <c r="F74" s="122">
        <f t="shared" si="11"/>
        <v>0</v>
      </c>
      <c r="G74" s="123">
        <v>0</v>
      </c>
      <c r="H74" s="124">
        <v>0</v>
      </c>
      <c r="I74" s="125"/>
      <c r="J74" s="126"/>
      <c r="K74" s="127"/>
      <c r="L74" s="4"/>
    </row>
    <row r="75" spans="1:17" s="5" customFormat="1" ht="18" hidden="1" customHeight="1">
      <c r="A75" s="128"/>
      <c r="B75" s="129"/>
      <c r="C75" s="130"/>
      <c r="D75" s="130"/>
      <c r="E75" s="121"/>
      <c r="F75" s="122">
        <f t="shared" si="11"/>
        <v>0</v>
      </c>
      <c r="G75" s="123">
        <v>0</v>
      </c>
      <c r="H75" s="124">
        <v>0</v>
      </c>
      <c r="I75" s="125"/>
      <c r="J75" s="126"/>
      <c r="K75" s="127"/>
      <c r="L75" s="4"/>
    </row>
    <row r="76" spans="1:17" s="4" customFormat="1" ht="12" customHeight="1" thickBot="1">
      <c r="A76" s="31" t="s">
        <v>45</v>
      </c>
      <c r="B76" s="29"/>
      <c r="C76" s="29"/>
      <c r="D76" s="29"/>
      <c r="E76" s="29"/>
      <c r="F76" s="29"/>
      <c r="G76" s="29"/>
      <c r="H76" s="28"/>
      <c r="I76" s="29"/>
      <c r="J76" s="29"/>
      <c r="K76" s="30"/>
      <c r="M76" s="6" t="s">
        <v>84</v>
      </c>
      <c r="N76" s="5"/>
      <c r="O76" s="5"/>
      <c r="P76" s="5"/>
      <c r="Q76" s="5"/>
    </row>
    <row r="77" spans="1:17" s="4" customFormat="1" ht="18" customHeight="1">
      <c r="A77" s="182" t="s">
        <v>32</v>
      </c>
      <c r="B77" s="183"/>
      <c r="C77" s="183"/>
      <c r="D77" s="183"/>
      <c r="E77" s="183"/>
      <c r="F77" s="105">
        <f>SUM(F78:F87)</f>
        <v>11000000</v>
      </c>
      <c r="G77" s="24">
        <f>SUM(G78:G87)</f>
        <v>6000000</v>
      </c>
      <c r="H77" s="32">
        <f>SUM(H78:H87)</f>
        <v>5000000</v>
      </c>
      <c r="I77" s="45">
        <v>7.6999999999999999E-2</v>
      </c>
      <c r="J77" s="25">
        <f>H77/($M$1+I77)*I77</f>
        <v>357474.4661095636</v>
      </c>
      <c r="K77" s="46">
        <f>H77-J77</f>
        <v>4642525.5338904364</v>
      </c>
      <c r="M77" s="5"/>
      <c r="N77" s="5"/>
      <c r="O77" s="5"/>
      <c r="P77" s="5"/>
      <c r="Q77" s="5"/>
    </row>
    <row r="78" spans="1:17" s="5" customFormat="1" ht="18" customHeight="1">
      <c r="A78" s="118" t="s">
        <v>30</v>
      </c>
      <c r="B78" s="119" t="s">
        <v>44</v>
      </c>
      <c r="C78" s="120">
        <v>117</v>
      </c>
      <c r="D78" s="120">
        <v>123456789</v>
      </c>
      <c r="E78" s="121">
        <v>43195</v>
      </c>
      <c r="F78" s="122">
        <f t="shared" ref="F78:F87" si="12">SUM(G78:H78)</f>
        <v>1700000</v>
      </c>
      <c r="G78" s="123">
        <v>1000000</v>
      </c>
      <c r="H78" s="124">
        <v>700000</v>
      </c>
      <c r="I78" s="125"/>
      <c r="J78" s="126"/>
      <c r="K78" s="127"/>
      <c r="L78" s="4"/>
    </row>
    <row r="79" spans="1:17" s="5" customFormat="1" ht="18" customHeight="1">
      <c r="A79" s="118" t="s">
        <v>30</v>
      </c>
      <c r="B79" s="119" t="s">
        <v>44</v>
      </c>
      <c r="C79" s="120">
        <v>118</v>
      </c>
      <c r="D79" s="120">
        <v>123456789</v>
      </c>
      <c r="E79" s="121">
        <v>43382</v>
      </c>
      <c r="F79" s="122">
        <f t="shared" si="12"/>
        <v>3500000</v>
      </c>
      <c r="G79" s="123">
        <v>2000000</v>
      </c>
      <c r="H79" s="124">
        <v>1500000</v>
      </c>
      <c r="I79" s="125"/>
      <c r="J79" s="126"/>
      <c r="K79" s="127"/>
      <c r="L79" s="4"/>
    </row>
    <row r="80" spans="1:17" s="5" customFormat="1" ht="18" customHeight="1">
      <c r="A80" s="118" t="s">
        <v>30</v>
      </c>
      <c r="B80" s="119" t="s">
        <v>44</v>
      </c>
      <c r="C80" s="120">
        <v>119</v>
      </c>
      <c r="D80" s="120">
        <v>123456789</v>
      </c>
      <c r="E80" s="121">
        <v>43844</v>
      </c>
      <c r="F80" s="122">
        <f t="shared" si="12"/>
        <v>5800000</v>
      </c>
      <c r="G80" s="123">
        <v>3000000</v>
      </c>
      <c r="H80" s="124">
        <v>2800000</v>
      </c>
      <c r="I80" s="125"/>
      <c r="J80" s="126"/>
      <c r="K80" s="127"/>
      <c r="L80" s="4"/>
      <c r="N80" s="14"/>
    </row>
    <row r="81" spans="1:17" s="5" customFormat="1" ht="18" hidden="1" customHeight="1">
      <c r="A81" s="128"/>
      <c r="B81" s="129"/>
      <c r="C81" s="130"/>
      <c r="D81" s="130"/>
      <c r="E81" s="121"/>
      <c r="F81" s="122">
        <f t="shared" si="12"/>
        <v>0</v>
      </c>
      <c r="G81" s="123">
        <v>0</v>
      </c>
      <c r="H81" s="124">
        <v>0</v>
      </c>
      <c r="I81" s="125"/>
      <c r="J81" s="126"/>
      <c r="K81" s="127"/>
      <c r="L81" s="4"/>
    </row>
    <row r="82" spans="1:17" s="5" customFormat="1" ht="18" hidden="1" customHeight="1">
      <c r="A82" s="128"/>
      <c r="B82" s="129"/>
      <c r="C82" s="130"/>
      <c r="D82" s="130"/>
      <c r="E82" s="121"/>
      <c r="F82" s="122">
        <f t="shared" si="12"/>
        <v>0</v>
      </c>
      <c r="G82" s="123">
        <v>0</v>
      </c>
      <c r="H82" s="124">
        <v>0</v>
      </c>
      <c r="I82" s="125"/>
      <c r="J82" s="126"/>
      <c r="K82" s="127"/>
      <c r="L82" s="4"/>
    </row>
    <row r="83" spans="1:17" s="5" customFormat="1" ht="18" hidden="1" customHeight="1">
      <c r="A83" s="128"/>
      <c r="B83" s="129"/>
      <c r="C83" s="130"/>
      <c r="D83" s="130"/>
      <c r="E83" s="121"/>
      <c r="F83" s="122">
        <f t="shared" si="12"/>
        <v>0</v>
      </c>
      <c r="G83" s="123">
        <v>0</v>
      </c>
      <c r="H83" s="124">
        <v>0</v>
      </c>
      <c r="I83" s="125"/>
      <c r="J83" s="126"/>
      <c r="K83" s="127"/>
      <c r="L83" s="4"/>
    </row>
    <row r="84" spans="1:17" s="5" customFormat="1" ht="18" hidden="1" customHeight="1">
      <c r="A84" s="128"/>
      <c r="B84" s="129"/>
      <c r="C84" s="130"/>
      <c r="D84" s="130"/>
      <c r="E84" s="121"/>
      <c r="F84" s="122">
        <f t="shared" si="12"/>
        <v>0</v>
      </c>
      <c r="G84" s="123">
        <v>0</v>
      </c>
      <c r="H84" s="124">
        <v>0</v>
      </c>
      <c r="I84" s="125"/>
      <c r="J84" s="126"/>
      <c r="K84" s="127"/>
      <c r="L84" s="4"/>
    </row>
    <row r="85" spans="1:17" s="5" customFormat="1" ht="18" hidden="1" customHeight="1">
      <c r="A85" s="128"/>
      <c r="B85" s="129"/>
      <c r="C85" s="130"/>
      <c r="D85" s="130"/>
      <c r="E85" s="121"/>
      <c r="F85" s="122">
        <f t="shared" si="12"/>
        <v>0</v>
      </c>
      <c r="G85" s="123">
        <v>0</v>
      </c>
      <c r="H85" s="124">
        <v>0</v>
      </c>
      <c r="I85" s="125"/>
      <c r="J85" s="126"/>
      <c r="K85" s="127"/>
      <c r="L85" s="4"/>
    </row>
    <row r="86" spans="1:17" s="5" customFormat="1" ht="18" hidden="1" customHeight="1">
      <c r="A86" s="128"/>
      <c r="B86" s="129"/>
      <c r="C86" s="130"/>
      <c r="D86" s="130"/>
      <c r="E86" s="121"/>
      <c r="F86" s="122">
        <f t="shared" si="12"/>
        <v>0</v>
      </c>
      <c r="G86" s="123">
        <v>0</v>
      </c>
      <c r="H86" s="124">
        <v>0</v>
      </c>
      <c r="I86" s="125"/>
      <c r="J86" s="126"/>
      <c r="K86" s="127"/>
      <c r="L86" s="4"/>
    </row>
    <row r="87" spans="1:17" s="5" customFormat="1" ht="18" hidden="1" customHeight="1">
      <c r="A87" s="128"/>
      <c r="B87" s="129"/>
      <c r="C87" s="130"/>
      <c r="D87" s="130"/>
      <c r="E87" s="121"/>
      <c r="F87" s="122">
        <f t="shared" si="12"/>
        <v>0</v>
      </c>
      <c r="G87" s="123">
        <v>0</v>
      </c>
      <c r="H87" s="124">
        <v>0</v>
      </c>
      <c r="I87" s="125"/>
      <c r="J87" s="126"/>
      <c r="K87" s="127"/>
      <c r="L87" s="4"/>
    </row>
    <row r="88" spans="1:17" s="4" customFormat="1" ht="12" customHeight="1" thickBot="1">
      <c r="A88" s="31" t="s">
        <v>45</v>
      </c>
      <c r="B88" s="29"/>
      <c r="C88" s="29"/>
      <c r="D88" s="29"/>
      <c r="E88" s="29"/>
      <c r="F88" s="29"/>
      <c r="G88" s="29"/>
      <c r="H88" s="28"/>
      <c r="I88" s="29"/>
      <c r="J88" s="29"/>
      <c r="K88" s="30"/>
      <c r="M88" s="6" t="s">
        <v>84</v>
      </c>
      <c r="N88" s="5"/>
      <c r="O88" s="5"/>
      <c r="P88" s="5"/>
      <c r="Q88" s="5"/>
    </row>
    <row r="89" spans="1:17" s="4" customFormat="1" ht="18" customHeight="1">
      <c r="A89" s="182" t="s">
        <v>33</v>
      </c>
      <c r="B89" s="183"/>
      <c r="C89" s="183"/>
      <c r="D89" s="183"/>
      <c r="E89" s="183"/>
      <c r="F89" s="105">
        <f>SUM(F90:F97)</f>
        <v>11150000</v>
      </c>
      <c r="G89" s="24">
        <f>SUM(G90:G97)</f>
        <v>6000000</v>
      </c>
      <c r="H89" s="32">
        <f>SUM(H90:H97)</f>
        <v>5150000</v>
      </c>
      <c r="I89" s="45">
        <v>7.5999999999999998E-2</v>
      </c>
      <c r="J89" s="25">
        <f>H89/($M$1+I89)*I89</f>
        <v>363754.64684014872</v>
      </c>
      <c r="K89" s="46">
        <f>H89-J89</f>
        <v>4786245.3531598514</v>
      </c>
      <c r="M89" s="5"/>
      <c r="N89" s="5"/>
      <c r="O89" s="5"/>
      <c r="P89" s="5"/>
      <c r="Q89" s="5"/>
    </row>
    <row r="90" spans="1:17" s="5" customFormat="1" ht="18" customHeight="1">
      <c r="A90" s="118" t="s">
        <v>30</v>
      </c>
      <c r="B90" s="119" t="s">
        <v>44</v>
      </c>
      <c r="C90" s="120">
        <v>120</v>
      </c>
      <c r="D90" s="120">
        <v>123456789</v>
      </c>
      <c r="E90" s="121">
        <v>39573</v>
      </c>
      <c r="F90" s="122">
        <f t="shared" si="11"/>
        <v>1700000</v>
      </c>
      <c r="G90" s="123">
        <v>1000000</v>
      </c>
      <c r="H90" s="124">
        <v>700000</v>
      </c>
      <c r="I90" s="125"/>
      <c r="J90" s="126"/>
      <c r="K90" s="127"/>
      <c r="L90" s="4"/>
    </row>
    <row r="91" spans="1:17" s="5" customFormat="1" ht="18" customHeight="1">
      <c r="A91" s="118" t="s">
        <v>30</v>
      </c>
      <c r="B91" s="119" t="s">
        <v>44</v>
      </c>
      <c r="C91" s="120">
        <v>121</v>
      </c>
      <c r="D91" s="120">
        <v>123456789</v>
      </c>
      <c r="E91" s="121">
        <v>39879</v>
      </c>
      <c r="F91" s="122">
        <f t="shared" si="11"/>
        <v>3800000</v>
      </c>
      <c r="G91" s="123">
        <v>2000000</v>
      </c>
      <c r="H91" s="124">
        <v>1800000</v>
      </c>
      <c r="I91" s="125"/>
      <c r="J91" s="126"/>
      <c r="K91" s="127"/>
      <c r="L91" s="4"/>
    </row>
    <row r="92" spans="1:17" s="5" customFormat="1" ht="18" customHeight="1">
      <c r="A92" s="118" t="s">
        <v>30</v>
      </c>
      <c r="B92" s="119" t="s">
        <v>44</v>
      </c>
      <c r="C92" s="120">
        <v>122</v>
      </c>
      <c r="D92" s="120">
        <v>123456789</v>
      </c>
      <c r="E92" s="121">
        <v>40471</v>
      </c>
      <c r="F92" s="122">
        <f t="shared" si="11"/>
        <v>5650000</v>
      </c>
      <c r="G92" s="123">
        <v>3000000</v>
      </c>
      <c r="H92" s="124">
        <v>2650000</v>
      </c>
      <c r="I92" s="125"/>
      <c r="J92" s="126"/>
      <c r="K92" s="127"/>
      <c r="L92" s="4"/>
    </row>
    <row r="93" spans="1:17" s="5" customFormat="1" ht="18" hidden="1" customHeight="1">
      <c r="A93" s="128"/>
      <c r="B93" s="129"/>
      <c r="C93" s="130"/>
      <c r="D93" s="130"/>
      <c r="E93" s="121"/>
      <c r="F93" s="122">
        <f t="shared" si="11"/>
        <v>0</v>
      </c>
      <c r="G93" s="123">
        <v>0</v>
      </c>
      <c r="H93" s="124">
        <v>0</v>
      </c>
      <c r="I93" s="125"/>
      <c r="J93" s="126"/>
      <c r="K93" s="127"/>
      <c r="L93" s="4"/>
    </row>
    <row r="94" spans="1:17" s="5" customFormat="1" ht="18" hidden="1" customHeight="1">
      <c r="A94" s="128"/>
      <c r="B94" s="129"/>
      <c r="C94" s="130"/>
      <c r="D94" s="130"/>
      <c r="E94" s="121"/>
      <c r="F94" s="122">
        <f t="shared" si="11"/>
        <v>0</v>
      </c>
      <c r="G94" s="123">
        <v>0</v>
      </c>
      <c r="H94" s="124">
        <v>0</v>
      </c>
      <c r="I94" s="125"/>
      <c r="J94" s="126"/>
      <c r="K94" s="127"/>
      <c r="L94" s="4"/>
    </row>
    <row r="95" spans="1:17" s="5" customFormat="1" ht="18" hidden="1" customHeight="1">
      <c r="A95" s="128"/>
      <c r="B95" s="129"/>
      <c r="C95" s="130"/>
      <c r="D95" s="130"/>
      <c r="E95" s="121"/>
      <c r="F95" s="122">
        <f t="shared" si="11"/>
        <v>0</v>
      </c>
      <c r="G95" s="123">
        <v>0</v>
      </c>
      <c r="H95" s="124">
        <v>0</v>
      </c>
      <c r="I95" s="125"/>
      <c r="J95" s="126"/>
      <c r="K95" s="127"/>
      <c r="L95" s="4"/>
    </row>
    <row r="96" spans="1:17" s="5" customFormat="1" ht="18" hidden="1" customHeight="1">
      <c r="A96" s="128"/>
      <c r="B96" s="129"/>
      <c r="C96" s="130"/>
      <c r="D96" s="130"/>
      <c r="E96" s="121"/>
      <c r="F96" s="122">
        <f t="shared" si="11"/>
        <v>0</v>
      </c>
      <c r="G96" s="123">
        <v>0</v>
      </c>
      <c r="H96" s="124">
        <v>0</v>
      </c>
      <c r="I96" s="125"/>
      <c r="J96" s="126"/>
      <c r="K96" s="127"/>
      <c r="L96" s="4"/>
    </row>
    <row r="97" spans="1:17" s="5" customFormat="1" ht="18" hidden="1" customHeight="1">
      <c r="A97" s="128"/>
      <c r="B97" s="129"/>
      <c r="C97" s="130"/>
      <c r="D97" s="130"/>
      <c r="E97" s="121"/>
      <c r="F97" s="122">
        <f t="shared" si="11"/>
        <v>0</v>
      </c>
      <c r="G97" s="123">
        <v>0</v>
      </c>
      <c r="H97" s="124">
        <v>0</v>
      </c>
      <c r="I97" s="125"/>
      <c r="J97" s="126"/>
      <c r="K97" s="127"/>
      <c r="L97" s="4"/>
    </row>
    <row r="98" spans="1:17" s="4" customFormat="1" ht="12" customHeight="1" thickBot="1">
      <c r="A98" s="31" t="s">
        <v>45</v>
      </c>
      <c r="B98" s="29"/>
      <c r="C98" s="29"/>
      <c r="D98" s="29"/>
      <c r="E98" s="29"/>
      <c r="F98" s="29"/>
      <c r="G98" s="29"/>
      <c r="H98" s="28"/>
      <c r="I98" s="29"/>
      <c r="J98" s="29"/>
      <c r="K98" s="30"/>
      <c r="M98" s="6" t="s">
        <v>84</v>
      </c>
      <c r="N98" s="5"/>
      <c r="O98" s="5"/>
      <c r="P98" s="5"/>
      <c r="Q98" s="5"/>
    </row>
    <row r="99" spans="1:17" s="4" customFormat="1" ht="18" customHeight="1">
      <c r="A99" s="182" t="s">
        <v>34</v>
      </c>
      <c r="B99" s="183"/>
      <c r="C99" s="183"/>
      <c r="D99" s="183"/>
      <c r="E99" s="183"/>
      <c r="F99" s="105">
        <f>SUM(F100:F107)</f>
        <v>7400000</v>
      </c>
      <c r="G99" s="24">
        <f>SUM(G100:G107)</f>
        <v>6000000</v>
      </c>
      <c r="H99" s="32">
        <f>SUM(H100:H107)</f>
        <v>1400000</v>
      </c>
      <c r="I99" s="45">
        <v>0.08</v>
      </c>
      <c r="J99" s="25">
        <f>H99/($M$1+I99)*I99</f>
        <v>103703.70370370369</v>
      </c>
      <c r="K99" s="46">
        <f>H99-J99</f>
        <v>1296296.2962962964</v>
      </c>
      <c r="M99" s="5"/>
      <c r="N99" s="5"/>
      <c r="O99" s="5"/>
      <c r="P99" s="5"/>
      <c r="Q99" s="5"/>
    </row>
    <row r="100" spans="1:17" s="5" customFormat="1" ht="18" customHeight="1">
      <c r="A100" s="118" t="s">
        <v>30</v>
      </c>
      <c r="B100" s="119" t="s">
        <v>44</v>
      </c>
      <c r="C100" s="120">
        <v>123</v>
      </c>
      <c r="D100" s="120">
        <v>123456789</v>
      </c>
      <c r="E100" s="121">
        <v>41441</v>
      </c>
      <c r="F100" s="131">
        <f t="shared" si="11"/>
        <v>1900000</v>
      </c>
      <c r="G100" s="123">
        <v>1000000</v>
      </c>
      <c r="H100" s="124">
        <v>900000</v>
      </c>
      <c r="I100" s="132"/>
      <c r="J100" s="126"/>
      <c r="K100" s="127"/>
      <c r="L100" s="4"/>
    </row>
    <row r="101" spans="1:17" s="5" customFormat="1" ht="18" customHeight="1">
      <c r="A101" s="118" t="s">
        <v>30</v>
      </c>
      <c r="B101" s="119" t="s">
        <v>44</v>
      </c>
      <c r="C101" s="120">
        <v>124</v>
      </c>
      <c r="D101" s="120">
        <v>123456789</v>
      </c>
      <c r="E101" s="121">
        <v>42044</v>
      </c>
      <c r="F101" s="131">
        <f t="shared" si="11"/>
        <v>2200000</v>
      </c>
      <c r="G101" s="123">
        <v>2000000</v>
      </c>
      <c r="H101" s="124">
        <v>200000</v>
      </c>
      <c r="I101" s="132"/>
      <c r="J101" s="126"/>
      <c r="K101" s="127"/>
      <c r="L101" s="4"/>
    </row>
    <row r="102" spans="1:17" s="5" customFormat="1" ht="18" customHeight="1">
      <c r="A102" s="118" t="s">
        <v>30</v>
      </c>
      <c r="B102" s="119" t="s">
        <v>44</v>
      </c>
      <c r="C102" s="120">
        <v>125</v>
      </c>
      <c r="D102" s="120">
        <v>123456789</v>
      </c>
      <c r="E102" s="121">
        <v>42954</v>
      </c>
      <c r="F102" s="131">
        <f t="shared" si="11"/>
        <v>3300000</v>
      </c>
      <c r="G102" s="123">
        <v>3000000</v>
      </c>
      <c r="H102" s="124">
        <v>300000</v>
      </c>
      <c r="I102" s="132"/>
      <c r="J102" s="126"/>
      <c r="K102" s="127"/>
      <c r="L102" s="4"/>
    </row>
    <row r="103" spans="1:17" s="5" customFormat="1" ht="18" hidden="1" customHeight="1">
      <c r="A103" s="128"/>
      <c r="B103" s="129"/>
      <c r="C103" s="130"/>
      <c r="D103" s="130"/>
      <c r="E103" s="121"/>
      <c r="F103" s="131">
        <f t="shared" si="11"/>
        <v>0</v>
      </c>
      <c r="G103" s="133">
        <v>0</v>
      </c>
      <c r="H103" s="124">
        <v>0</v>
      </c>
      <c r="I103" s="132"/>
      <c r="J103" s="126"/>
      <c r="K103" s="127"/>
      <c r="L103" s="4"/>
    </row>
    <row r="104" spans="1:17" s="5" customFormat="1" ht="18" hidden="1" customHeight="1">
      <c r="A104" s="128"/>
      <c r="B104" s="129"/>
      <c r="C104" s="130"/>
      <c r="D104" s="130"/>
      <c r="E104" s="121"/>
      <c r="F104" s="131">
        <f t="shared" si="11"/>
        <v>0</v>
      </c>
      <c r="G104" s="133">
        <v>0</v>
      </c>
      <c r="H104" s="124">
        <v>0</v>
      </c>
      <c r="I104" s="132"/>
      <c r="J104" s="126"/>
      <c r="K104" s="127"/>
      <c r="L104" s="4"/>
    </row>
    <row r="105" spans="1:17" s="5" customFormat="1" ht="18" hidden="1" customHeight="1">
      <c r="A105" s="128"/>
      <c r="B105" s="119"/>
      <c r="C105" s="130"/>
      <c r="D105" s="130"/>
      <c r="E105" s="121"/>
      <c r="F105" s="131">
        <f t="shared" si="11"/>
        <v>0</v>
      </c>
      <c r="G105" s="133">
        <v>0</v>
      </c>
      <c r="H105" s="124">
        <v>0</v>
      </c>
      <c r="I105" s="132"/>
      <c r="J105" s="126"/>
      <c r="K105" s="127"/>
      <c r="L105" s="4"/>
    </row>
    <row r="106" spans="1:17" s="5" customFormat="1" ht="18" hidden="1" customHeight="1">
      <c r="A106" s="128"/>
      <c r="B106" s="129"/>
      <c r="C106" s="130"/>
      <c r="D106" s="130"/>
      <c r="E106" s="121"/>
      <c r="F106" s="131">
        <f t="shared" si="11"/>
        <v>0</v>
      </c>
      <c r="G106" s="133">
        <v>0</v>
      </c>
      <c r="H106" s="124">
        <v>0</v>
      </c>
      <c r="I106" s="132"/>
      <c r="J106" s="126"/>
      <c r="K106" s="127"/>
      <c r="L106" s="4"/>
    </row>
    <row r="107" spans="1:17" s="5" customFormat="1" ht="18" hidden="1" customHeight="1">
      <c r="A107" s="128"/>
      <c r="B107" s="129"/>
      <c r="C107" s="130"/>
      <c r="D107" s="130"/>
      <c r="E107" s="121"/>
      <c r="F107" s="131">
        <f t="shared" si="11"/>
        <v>0</v>
      </c>
      <c r="G107" s="133">
        <v>0</v>
      </c>
      <c r="H107" s="124">
        <v>0</v>
      </c>
      <c r="I107" s="132"/>
      <c r="J107" s="126"/>
      <c r="K107" s="127"/>
      <c r="L107" s="4"/>
    </row>
    <row r="108" spans="1:17" s="4" customFormat="1" ht="12" customHeight="1" thickBot="1">
      <c r="A108" s="31" t="s">
        <v>45</v>
      </c>
      <c r="B108" s="29"/>
      <c r="C108" s="29"/>
      <c r="D108" s="29"/>
      <c r="E108" s="29"/>
      <c r="F108" s="29"/>
      <c r="G108" s="29"/>
      <c r="H108" s="28"/>
      <c r="I108" s="29"/>
      <c r="J108" s="29"/>
      <c r="K108" s="30"/>
      <c r="M108" s="6" t="s">
        <v>84</v>
      </c>
      <c r="N108" s="5"/>
      <c r="O108" s="5"/>
      <c r="P108" s="5"/>
      <c r="Q108" s="5"/>
    </row>
    <row r="109" spans="1:17" s="4" customFormat="1" ht="18" customHeight="1">
      <c r="A109" s="182" t="s">
        <v>35</v>
      </c>
      <c r="B109" s="183"/>
      <c r="C109" s="183"/>
      <c r="D109" s="183"/>
      <c r="E109" s="183"/>
      <c r="F109" s="105">
        <f>SUM(F110:F117)</f>
        <v>12600000</v>
      </c>
      <c r="G109" s="24">
        <f>SUM(G110:G117)</f>
        <v>6000000</v>
      </c>
      <c r="H109" s="32">
        <f>SUM(H110:H117)</f>
        <v>6600000</v>
      </c>
      <c r="I109" s="45">
        <v>7.6999999999999999E-2</v>
      </c>
      <c r="J109" s="25">
        <f>H109/($M$1+I109)*I109</f>
        <v>471866.29526462394</v>
      </c>
      <c r="K109" s="46">
        <f>H109-J109</f>
        <v>6128133.7047353759</v>
      </c>
      <c r="M109" s="5"/>
      <c r="N109" s="5"/>
      <c r="O109" s="5"/>
      <c r="P109" s="5"/>
      <c r="Q109" s="5"/>
    </row>
    <row r="110" spans="1:17" s="5" customFormat="1" ht="18" customHeight="1">
      <c r="A110" s="118" t="s">
        <v>30</v>
      </c>
      <c r="B110" s="119" t="s">
        <v>44</v>
      </c>
      <c r="C110" s="120">
        <v>126</v>
      </c>
      <c r="D110" s="120">
        <v>123456789</v>
      </c>
      <c r="E110" s="121">
        <v>43671</v>
      </c>
      <c r="F110" s="131">
        <f t="shared" ref="F110:F117" si="13">SUM(G110:H110)</f>
        <v>2100000</v>
      </c>
      <c r="G110" s="123">
        <v>1000000</v>
      </c>
      <c r="H110" s="124">
        <v>1100000</v>
      </c>
      <c r="I110" s="132"/>
      <c r="J110" s="126"/>
      <c r="K110" s="127"/>
      <c r="L110" s="4"/>
    </row>
    <row r="111" spans="1:17" s="5" customFormat="1" ht="18" customHeight="1">
      <c r="A111" s="118" t="s">
        <v>30</v>
      </c>
      <c r="B111" s="119" t="s">
        <v>44</v>
      </c>
      <c r="C111" s="120">
        <v>127</v>
      </c>
      <c r="D111" s="120">
        <v>123456789</v>
      </c>
      <c r="E111" s="121">
        <v>43799</v>
      </c>
      <c r="F111" s="131">
        <f t="shared" si="13"/>
        <v>4200000</v>
      </c>
      <c r="G111" s="123">
        <v>2000000</v>
      </c>
      <c r="H111" s="124">
        <v>2200000</v>
      </c>
      <c r="I111" s="132"/>
      <c r="J111" s="126"/>
      <c r="K111" s="127"/>
      <c r="L111" s="4"/>
    </row>
    <row r="112" spans="1:17" s="5" customFormat="1" ht="18" customHeight="1">
      <c r="A112" s="118" t="s">
        <v>30</v>
      </c>
      <c r="B112" s="119" t="s">
        <v>44</v>
      </c>
      <c r="C112" s="120">
        <v>128</v>
      </c>
      <c r="D112" s="120">
        <v>123456789</v>
      </c>
      <c r="E112" s="121">
        <v>43866</v>
      </c>
      <c r="F112" s="131">
        <f t="shared" si="13"/>
        <v>6300000</v>
      </c>
      <c r="G112" s="123">
        <v>3000000</v>
      </c>
      <c r="H112" s="124">
        <v>3300000</v>
      </c>
      <c r="I112" s="132"/>
      <c r="J112" s="126"/>
      <c r="K112" s="127"/>
      <c r="L112" s="4"/>
    </row>
    <row r="113" spans="1:17" s="5" customFormat="1" ht="18" hidden="1" customHeight="1">
      <c r="A113" s="128"/>
      <c r="B113" s="129"/>
      <c r="C113" s="130"/>
      <c r="D113" s="130"/>
      <c r="E113" s="121"/>
      <c r="F113" s="131">
        <f t="shared" si="13"/>
        <v>0</v>
      </c>
      <c r="G113" s="133">
        <v>0</v>
      </c>
      <c r="H113" s="124">
        <v>0</v>
      </c>
      <c r="I113" s="132"/>
      <c r="J113" s="126"/>
      <c r="K113" s="127"/>
      <c r="L113" s="4"/>
    </row>
    <row r="114" spans="1:17" s="5" customFormat="1" ht="18" hidden="1" customHeight="1">
      <c r="A114" s="128"/>
      <c r="B114" s="129"/>
      <c r="C114" s="130"/>
      <c r="D114" s="130"/>
      <c r="E114" s="121"/>
      <c r="F114" s="131">
        <f t="shared" si="13"/>
        <v>0</v>
      </c>
      <c r="G114" s="133">
        <v>0</v>
      </c>
      <c r="H114" s="124">
        <v>0</v>
      </c>
      <c r="I114" s="132"/>
      <c r="J114" s="126"/>
      <c r="K114" s="127"/>
      <c r="L114" s="4"/>
    </row>
    <row r="115" spans="1:17" s="5" customFormat="1" ht="18" hidden="1" customHeight="1">
      <c r="A115" s="128"/>
      <c r="B115" s="129"/>
      <c r="C115" s="130"/>
      <c r="D115" s="130"/>
      <c r="E115" s="121"/>
      <c r="F115" s="131">
        <f t="shared" si="13"/>
        <v>0</v>
      </c>
      <c r="G115" s="133">
        <v>0</v>
      </c>
      <c r="H115" s="124">
        <v>0</v>
      </c>
      <c r="I115" s="132"/>
      <c r="J115" s="126"/>
      <c r="K115" s="127"/>
      <c r="L115" s="4"/>
    </row>
    <row r="116" spans="1:17" s="5" customFormat="1" ht="18" hidden="1" customHeight="1">
      <c r="A116" s="128"/>
      <c r="B116" s="129"/>
      <c r="C116" s="130"/>
      <c r="D116" s="130"/>
      <c r="E116" s="121"/>
      <c r="F116" s="131">
        <f t="shared" si="13"/>
        <v>0</v>
      </c>
      <c r="G116" s="133">
        <v>0</v>
      </c>
      <c r="H116" s="124">
        <v>0</v>
      </c>
      <c r="I116" s="132"/>
      <c r="J116" s="126"/>
      <c r="K116" s="127"/>
      <c r="L116" s="4"/>
    </row>
    <row r="117" spans="1:17" s="5" customFormat="1" ht="18" hidden="1" customHeight="1">
      <c r="A117" s="128"/>
      <c r="B117" s="129"/>
      <c r="C117" s="130"/>
      <c r="D117" s="130"/>
      <c r="E117" s="121"/>
      <c r="F117" s="131">
        <f t="shared" si="13"/>
        <v>0</v>
      </c>
      <c r="G117" s="133">
        <v>0</v>
      </c>
      <c r="H117" s="124">
        <v>0</v>
      </c>
      <c r="I117" s="132"/>
      <c r="J117" s="126"/>
      <c r="K117" s="127"/>
      <c r="L117" s="4"/>
    </row>
    <row r="118" spans="1:17" s="4" customFormat="1" ht="12" customHeight="1" thickBot="1">
      <c r="A118" s="39" t="s">
        <v>45</v>
      </c>
      <c r="B118" s="38"/>
      <c r="C118" s="38"/>
      <c r="D118" s="38"/>
      <c r="E118" s="38"/>
      <c r="F118" s="38"/>
      <c r="G118" s="38"/>
      <c r="H118" s="40"/>
      <c r="I118" s="38"/>
      <c r="J118" s="38"/>
      <c r="K118" s="41"/>
      <c r="M118" s="6" t="s">
        <v>84</v>
      </c>
      <c r="N118" s="5"/>
      <c r="O118" s="5"/>
      <c r="P118" s="5"/>
      <c r="Q118" s="5"/>
    </row>
    <row r="119" spans="1:17" s="4" customFormat="1" ht="18" customHeight="1">
      <c r="A119" s="256" t="s">
        <v>3</v>
      </c>
      <c r="B119" s="257"/>
      <c r="C119" s="257"/>
      <c r="D119" s="257"/>
      <c r="E119" s="257"/>
      <c r="F119" s="105">
        <f>SUM(F120:F125)</f>
        <v>10300000</v>
      </c>
      <c r="G119" s="24">
        <f>SUM(G120:G125)</f>
        <v>6000000</v>
      </c>
      <c r="H119" s="32">
        <f>SUM(H120:H125)</f>
        <v>4300000</v>
      </c>
      <c r="I119" s="45" t="s">
        <v>4</v>
      </c>
      <c r="J119" s="25">
        <f>SUM(J120:J125)</f>
        <v>2000</v>
      </c>
      <c r="K119" s="46">
        <f>SUM(K120:K125)</f>
        <v>4298000</v>
      </c>
    </row>
    <row r="120" spans="1:17" s="6" customFormat="1" ht="15.75" customHeight="1">
      <c r="A120" s="118" t="s">
        <v>30</v>
      </c>
      <c r="B120" s="119" t="s">
        <v>44</v>
      </c>
      <c r="C120" s="120">
        <v>129</v>
      </c>
      <c r="D120" s="120">
        <v>123456789</v>
      </c>
      <c r="E120" s="121">
        <v>43671</v>
      </c>
      <c r="F120" s="134">
        <f t="shared" ref="F120:F125" si="14">H120+G120</f>
        <v>2100000</v>
      </c>
      <c r="G120" s="135">
        <v>1000000</v>
      </c>
      <c r="H120" s="136">
        <v>1100000</v>
      </c>
      <c r="I120" s="137" t="s">
        <v>4</v>
      </c>
      <c r="J120" s="135">
        <v>2000</v>
      </c>
      <c r="K120" s="138">
        <f t="shared" ref="K120:K125" si="15">H120-J120</f>
        <v>1098000</v>
      </c>
      <c r="M120" s="5"/>
      <c r="N120" s="5"/>
      <c r="O120" s="5"/>
    </row>
    <row r="121" spans="1:17" s="6" customFormat="1" ht="15.75" customHeight="1">
      <c r="A121" s="118" t="s">
        <v>30</v>
      </c>
      <c r="B121" s="119" t="s">
        <v>44</v>
      </c>
      <c r="C121" s="120">
        <v>130</v>
      </c>
      <c r="D121" s="120">
        <v>123456789</v>
      </c>
      <c r="E121" s="121">
        <v>43671</v>
      </c>
      <c r="F121" s="134">
        <f t="shared" si="14"/>
        <v>4200000</v>
      </c>
      <c r="G121" s="135">
        <v>2000000</v>
      </c>
      <c r="H121" s="136">
        <v>2200000</v>
      </c>
      <c r="I121" s="137" t="s">
        <v>4</v>
      </c>
      <c r="J121" s="135">
        <v>0</v>
      </c>
      <c r="K121" s="138">
        <f t="shared" si="15"/>
        <v>2200000</v>
      </c>
    </row>
    <row r="122" spans="1:17" s="6" customFormat="1" ht="15.75" customHeight="1">
      <c r="A122" s="118" t="s">
        <v>30</v>
      </c>
      <c r="B122" s="119" t="s">
        <v>44</v>
      </c>
      <c r="C122" s="120">
        <v>131</v>
      </c>
      <c r="D122" s="120">
        <v>123456789</v>
      </c>
      <c r="E122" s="121">
        <v>43671</v>
      </c>
      <c r="F122" s="134">
        <f t="shared" si="14"/>
        <v>4000000</v>
      </c>
      <c r="G122" s="135">
        <v>3000000</v>
      </c>
      <c r="H122" s="136">
        <v>1000000</v>
      </c>
      <c r="I122" s="137" t="s">
        <v>4</v>
      </c>
      <c r="J122" s="135">
        <v>0</v>
      </c>
      <c r="K122" s="138">
        <f t="shared" si="15"/>
        <v>1000000</v>
      </c>
    </row>
    <row r="123" spans="1:17" s="6" customFormat="1" ht="15.75" hidden="1" customHeight="1">
      <c r="A123" s="139"/>
      <c r="B123" s="140"/>
      <c r="C123" s="141"/>
      <c r="D123" s="141"/>
      <c r="E123" s="121"/>
      <c r="F123" s="134">
        <f t="shared" si="14"/>
        <v>0</v>
      </c>
      <c r="G123" s="135">
        <v>0</v>
      </c>
      <c r="H123" s="142">
        <v>0</v>
      </c>
      <c r="I123" s="137" t="s">
        <v>4</v>
      </c>
      <c r="J123" s="135">
        <v>0</v>
      </c>
      <c r="K123" s="138">
        <f t="shared" si="15"/>
        <v>0</v>
      </c>
    </row>
    <row r="124" spans="1:17" s="6" customFormat="1" ht="15.75" hidden="1" customHeight="1">
      <c r="A124" s="139"/>
      <c r="B124" s="140"/>
      <c r="C124" s="141"/>
      <c r="D124" s="141"/>
      <c r="E124" s="121"/>
      <c r="F124" s="134">
        <f t="shared" si="14"/>
        <v>0</v>
      </c>
      <c r="G124" s="135">
        <v>0</v>
      </c>
      <c r="H124" s="142">
        <v>0</v>
      </c>
      <c r="I124" s="137" t="s">
        <v>4</v>
      </c>
      <c r="J124" s="135">
        <v>0</v>
      </c>
      <c r="K124" s="138">
        <f t="shared" si="15"/>
        <v>0</v>
      </c>
    </row>
    <row r="125" spans="1:17" s="6" customFormat="1" ht="15.75" hidden="1" customHeight="1">
      <c r="A125" s="139"/>
      <c r="B125" s="140"/>
      <c r="C125" s="141"/>
      <c r="D125" s="141"/>
      <c r="E125" s="121"/>
      <c r="F125" s="134">
        <f t="shared" si="14"/>
        <v>0</v>
      </c>
      <c r="G125" s="135">
        <v>0</v>
      </c>
      <c r="H125" s="142">
        <v>0</v>
      </c>
      <c r="I125" s="137" t="s">
        <v>4</v>
      </c>
      <c r="J125" s="135">
        <v>0</v>
      </c>
      <c r="K125" s="138">
        <f t="shared" si="15"/>
        <v>0</v>
      </c>
    </row>
    <row r="126" spans="1:17" s="4" customFormat="1" ht="12" customHeight="1" thickBot="1">
      <c r="A126" s="31" t="s">
        <v>45</v>
      </c>
      <c r="B126" s="29"/>
      <c r="C126" s="29"/>
      <c r="D126" s="29"/>
      <c r="E126" s="29"/>
      <c r="F126" s="29"/>
      <c r="G126" s="29"/>
      <c r="H126" s="28"/>
      <c r="I126" s="29"/>
      <c r="J126" s="29"/>
      <c r="K126" s="30"/>
      <c r="M126" s="6" t="s">
        <v>84</v>
      </c>
      <c r="N126" s="5"/>
      <c r="O126" s="5"/>
      <c r="P126" s="5"/>
      <c r="Q126" s="5"/>
    </row>
    <row r="127" spans="1:17">
      <c r="M127" s="5"/>
      <c r="N127" s="5"/>
      <c r="O127" s="5"/>
      <c r="P127" s="5"/>
      <c r="Q127" s="5"/>
    </row>
  </sheetData>
  <sheetProtection insertRows="0" deleteRows="0"/>
  <mergeCells count="53">
    <mergeCell ref="A89:E89"/>
    <mergeCell ref="A99:E99"/>
    <mergeCell ref="A109:E109"/>
    <mergeCell ref="A119:E119"/>
    <mergeCell ref="A32:E32"/>
    <mergeCell ref="A41:E41"/>
    <mergeCell ref="A49:E49"/>
    <mergeCell ref="A57:E57"/>
    <mergeCell ref="A65:E65"/>
    <mergeCell ref="A77:E77"/>
    <mergeCell ref="F29:H29"/>
    <mergeCell ref="B30:D30"/>
    <mergeCell ref="F30:H30"/>
    <mergeCell ref="I30:K30"/>
    <mergeCell ref="B31:D31"/>
    <mergeCell ref="F31:H31"/>
    <mergeCell ref="I31:K31"/>
    <mergeCell ref="B29:D29"/>
    <mergeCell ref="A24:E24"/>
    <mergeCell ref="A25:E25"/>
    <mergeCell ref="B26:E26"/>
    <mergeCell ref="C27:D27"/>
    <mergeCell ref="C28:D28"/>
    <mergeCell ref="M19:O19"/>
    <mergeCell ref="A20:E20"/>
    <mergeCell ref="M20:O20"/>
    <mergeCell ref="A21:E21"/>
    <mergeCell ref="A22:E22"/>
    <mergeCell ref="A23:E23"/>
    <mergeCell ref="A14:E14"/>
    <mergeCell ref="A15:E15"/>
    <mergeCell ref="A16:E16"/>
    <mergeCell ref="A17:E17"/>
    <mergeCell ref="A18:E18"/>
    <mergeCell ref="A19:E19"/>
    <mergeCell ref="A11:E11"/>
    <mergeCell ref="F11:K11"/>
    <mergeCell ref="A12:A13"/>
    <mergeCell ref="B12:B13"/>
    <mergeCell ref="C12:C13"/>
    <mergeCell ref="D12:D13"/>
    <mergeCell ref="E12:E13"/>
    <mergeCell ref="H12:K12"/>
    <mergeCell ref="A10:B10"/>
    <mergeCell ref="C10:D10"/>
    <mergeCell ref="C3:D3"/>
    <mergeCell ref="C4:D4"/>
    <mergeCell ref="A7:B7"/>
    <mergeCell ref="C7:E7"/>
    <mergeCell ref="C8:K8"/>
    <mergeCell ref="C6:D6"/>
    <mergeCell ref="A9:B9"/>
    <mergeCell ref="C9:D9"/>
  </mergeCells>
  <conditionalFormatting sqref="E33">
    <cfRule type="expression" dxfId="10" priority="11">
      <formula>$E33&lt;$C$9</formula>
    </cfRule>
  </conditionalFormatting>
  <conditionalFormatting sqref="E34:E39">
    <cfRule type="expression" dxfId="9" priority="10">
      <formula>$E34&lt;$C$9</formula>
    </cfRule>
  </conditionalFormatting>
  <conditionalFormatting sqref="E42:E47">
    <cfRule type="expression" dxfId="8" priority="9">
      <formula>$E42&lt;$C$9</formula>
    </cfRule>
  </conditionalFormatting>
  <conditionalFormatting sqref="E50:E55">
    <cfRule type="expression" dxfId="7" priority="8">
      <formula>$E50&lt;$C$9</formula>
    </cfRule>
  </conditionalFormatting>
  <conditionalFormatting sqref="E58:E63">
    <cfRule type="expression" dxfId="6" priority="7">
      <formula>$E58&lt;$C$9</formula>
    </cfRule>
  </conditionalFormatting>
  <conditionalFormatting sqref="E66:E75">
    <cfRule type="expression" dxfId="5" priority="6">
      <formula>$E66&lt;$C$9</formula>
    </cfRule>
  </conditionalFormatting>
  <conditionalFormatting sqref="E78:E87">
    <cfRule type="expression" dxfId="4" priority="5">
      <formula>$E78&lt;$C$9</formula>
    </cfRule>
  </conditionalFormatting>
  <conditionalFormatting sqref="E90:E97">
    <cfRule type="expression" dxfId="3" priority="4">
      <formula>$E90&lt;$C$9</formula>
    </cfRule>
  </conditionalFormatting>
  <conditionalFormatting sqref="E100:E107">
    <cfRule type="expression" dxfId="2" priority="3">
      <formula>$E100&lt;$C$9</formula>
    </cfRule>
  </conditionalFormatting>
  <conditionalFormatting sqref="E110:E117">
    <cfRule type="expression" dxfId="1" priority="2">
      <formula>$E110&lt;$C$9</formula>
    </cfRule>
  </conditionalFormatting>
  <conditionalFormatting sqref="E120:E125">
    <cfRule type="expression" dxfId="0" priority="1">
      <formula>$E120&lt;$C$9</formula>
    </cfRule>
  </conditionalFormatting>
  <dataValidations count="1">
    <dataValidation type="list" allowBlank="1" showInputMessage="1" showErrorMessage="1" sqref="C4:D4">
      <formula1>BB</formula1>
    </dataValidation>
  </dataValidations>
  <hyperlinks>
    <hyperlink ref="M4" r:id="rId1"/>
    <hyperlink ref="M7" r:id="rId2"/>
  </hyperlinks>
  <pageMargins left="0.35433070866141736" right="0.28000000000000003" top="0.46" bottom="0.5" header="0.28000000000000003" footer="0.17"/>
  <pageSetup paperSize="9" scale="81" fitToHeight="0" orientation="landscape" r:id="rId3"/>
  <headerFooter>
    <oddFooter>&amp;L&amp;7&amp;F  /&amp;9  &amp;"Arial,Fett"&amp;10&amp;A
&amp;"Arial,Standard"GEVER: 13818, Dok. &amp;"Arial,Fett"&amp;12 2365262&amp;R&amp;"Arial Narrow,Standard"Version&amp;"Arial Narrow,Fett" April 2022&amp;"Arial Narrow,Standard"
Print: &amp;D - &amp;T / Seite &amp;P von &amp;N</oddFooter>
  </headerFooter>
  <rowBreaks count="1" manualBreakCount="1">
    <brk id="31" max="16383" man="1"/>
  </rowBreaks>
  <drawing r:id="rId4"/>
  <legacyDrawing r:id="rId5"/>
  <mc:AlternateContent xmlns:mc="http://schemas.openxmlformats.org/markup-compatibility/2006">
    <mc:Choice Requires="x14">
      <controls>
        <mc:AlternateContent xmlns:mc="http://schemas.openxmlformats.org/markup-compatibility/2006">
          <mc:Choice Requires="x14">
            <control shapeId="7169" r:id="rId6" name="Check Box 1">
              <controlPr defaultSize="0" autoFill="0" autoLine="0" autoPict="0">
                <anchor moveWithCells="1">
                  <from>
                    <xdr:col>1</xdr:col>
                    <xdr:colOff>7620</xdr:colOff>
                    <xdr:row>26</xdr:row>
                    <xdr:rowOff>7620</xdr:rowOff>
                  </from>
                  <to>
                    <xdr:col>1</xdr:col>
                    <xdr:colOff>312420</xdr:colOff>
                    <xdr:row>27</xdr:row>
                    <xdr:rowOff>7620</xdr:rowOff>
                  </to>
                </anchor>
              </controlPr>
            </control>
          </mc:Choice>
        </mc:AlternateContent>
        <mc:AlternateContent xmlns:mc="http://schemas.openxmlformats.org/markup-compatibility/2006">
          <mc:Choice Requires="x14">
            <control shapeId="7170" r:id="rId7" name="Check Box 2">
              <controlPr defaultSize="0" autoFill="0" autoLine="0" autoPict="0">
                <anchor moveWithCells="1">
                  <from>
                    <xdr:col>1</xdr:col>
                    <xdr:colOff>2324100</xdr:colOff>
                    <xdr:row>26</xdr:row>
                    <xdr:rowOff>7620</xdr:rowOff>
                  </from>
                  <to>
                    <xdr:col>2</xdr:col>
                    <xdr:colOff>68580</xdr:colOff>
                    <xdr:row>27</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Dropdown!$B$4:$B$9</xm:f>
          </x14:formula1>
          <xm:sqref>C3</xm:sqref>
        </x14:dataValidation>
        <x14:dataValidation type="list" allowBlank="1" showInputMessage="1" showErrorMessage="1">
          <x14:formula1>
            <xm:f>Dropdown!$F$4:$F$8</xm:f>
          </x14:formula1>
          <xm:sqref>C6:D6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0"/>
  <sheetViews>
    <sheetView workbookViewId="0">
      <selection activeCell="D8" sqref="D8"/>
    </sheetView>
  </sheetViews>
  <sheetFormatPr baseColWidth="10" defaultColWidth="11.44140625" defaultRowHeight="13.8"/>
  <cols>
    <col min="1" max="16384" width="11.44140625" style="54"/>
  </cols>
  <sheetData>
    <row r="1" spans="2:6" ht="24.6">
      <c r="B1" s="92" t="s">
        <v>70</v>
      </c>
      <c r="F1" s="92"/>
    </row>
    <row r="3" spans="2:6">
      <c r="B3" s="93" t="s">
        <v>58</v>
      </c>
      <c r="D3" s="93" t="s">
        <v>86</v>
      </c>
      <c r="F3" s="93" t="s">
        <v>57</v>
      </c>
    </row>
    <row r="4" spans="2:6">
      <c r="B4" s="55" t="s">
        <v>13</v>
      </c>
      <c r="D4" s="111" t="s">
        <v>92</v>
      </c>
      <c r="F4" s="94" t="s">
        <v>54</v>
      </c>
    </row>
    <row r="5" spans="2:6">
      <c r="B5" s="110" t="s">
        <v>85</v>
      </c>
      <c r="D5" s="143" t="s">
        <v>93</v>
      </c>
      <c r="F5" s="56" t="s">
        <v>59</v>
      </c>
    </row>
    <row r="6" spans="2:6">
      <c r="B6" s="55" t="s">
        <v>14</v>
      </c>
      <c r="D6" s="143" t="s">
        <v>94</v>
      </c>
      <c r="F6" s="56" t="s">
        <v>60</v>
      </c>
    </row>
    <row r="7" spans="2:6">
      <c r="B7" s="55" t="s">
        <v>15</v>
      </c>
      <c r="D7" s="143" t="s">
        <v>95</v>
      </c>
      <c r="F7" s="56" t="s">
        <v>61</v>
      </c>
    </row>
    <row r="8" spans="2:6">
      <c r="B8" s="55" t="s">
        <v>16</v>
      </c>
      <c r="F8" s="56" t="s">
        <v>62</v>
      </c>
    </row>
    <row r="9" spans="2:6">
      <c r="B9" s="55" t="s">
        <v>17</v>
      </c>
    </row>
    <row r="10" spans="2:6">
      <c r="B10" s="55"/>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7</vt:i4>
      </vt:variant>
    </vt:vector>
  </HeadingPairs>
  <TitlesOfParts>
    <vt:vector size="10" baseType="lpstr">
      <vt:lpstr>20240214_LEER</vt:lpstr>
      <vt:lpstr>20220412_MUSTER</vt:lpstr>
      <vt:lpstr>Dropdown</vt:lpstr>
      <vt:lpstr>Agglo</vt:lpstr>
      <vt:lpstr>BB</vt:lpstr>
      <vt:lpstr>'20220412_MUSTER'!Druckbereich</vt:lpstr>
      <vt:lpstr>'20240214_LEER'!Druckbereich</vt:lpstr>
      <vt:lpstr>'20220412_MUSTER'!Drucktitel</vt:lpstr>
      <vt:lpstr>'20240214_LEER'!Drucktitel</vt:lpstr>
      <vt:lpstr>KB</vt:lpstr>
    </vt:vector>
  </TitlesOfParts>
  <Company>Qualitätsmanagement/GEVER (QM)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11c Excel A4 quer (intelligent) (H202-0484)</dc:title>
  <dc:creator>Ou, Boun Huang</dc:creator>
  <cp:lastModifiedBy>Möri Daniel, BVD-TBA-DLZ</cp:lastModifiedBy>
  <cp:lastPrinted>2024-05-01T11:02:42Z</cp:lastPrinted>
  <dcterms:created xsi:type="dcterms:W3CDTF">2008-05-13T08:03:32Z</dcterms:created>
  <dcterms:modified xsi:type="dcterms:W3CDTF">2024-05-02T20:22:13Z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COOSYSTEM@1.1:Container">
    <vt:lpwstr>COO.2045.100.7.3872101</vt:lpwstr>
  </property>
  <property fmtid="{D5CDD505-2E9C-101B-9397-08002B2CF9AE}" pid="3" name="FSC#COOELAK@1.1001:Subject">
    <vt:lpwstr/>
  </property>
  <property fmtid="{D5CDD505-2E9C-101B-9397-08002B2CF9AE}" pid="4" name="FSC#COOELAK@1.1001:FileReference">
    <vt:lpwstr/>
  </property>
  <property fmtid="{D5CDD505-2E9C-101B-9397-08002B2CF9AE}" pid="5" name="FSC#COOELAK@1.1001:FileRefYear">
    <vt:lpwstr/>
  </property>
  <property fmtid="{D5CDD505-2E9C-101B-9397-08002B2CF9AE}" pid="6" name="FSC#COOELAK@1.1001:FileRefOrdinal">
    <vt:lpwstr/>
  </property>
  <property fmtid="{D5CDD505-2E9C-101B-9397-08002B2CF9AE}" pid="7" name="FSC#COOELAK@1.1001:FileRefOU">
    <vt:lpwstr/>
  </property>
  <property fmtid="{D5CDD505-2E9C-101B-9397-08002B2CF9AE}" pid="8" name="FSC#COOELAK@1.1001:Organization">
    <vt:lpwstr/>
  </property>
  <property fmtid="{D5CDD505-2E9C-101B-9397-08002B2CF9AE}" pid="9" name="FSC#COOELAK@1.1001:Owner">
    <vt:lpwstr> Alt</vt:lpwstr>
  </property>
  <property fmtid="{D5CDD505-2E9C-101B-9397-08002B2CF9AE}" pid="10" name="FSC#COOELAK@1.1001:OwnerExtension">
    <vt:lpwstr/>
  </property>
  <property fmtid="{D5CDD505-2E9C-101B-9397-08002B2CF9AE}" pid="11" name="FSC#COOELAK@1.1001:OwnerFaxExtension">
    <vt:lpwstr/>
  </property>
  <property fmtid="{D5CDD505-2E9C-101B-9397-08002B2CF9AE}" pid="12" name="FSC#COOELAK@1.1001:DispatchedBy">
    <vt:lpwstr/>
  </property>
  <property fmtid="{D5CDD505-2E9C-101B-9397-08002B2CF9AE}" pid="13" name="FSC#COOELAK@1.1001:DispatchedAt">
    <vt:lpwstr/>
  </property>
  <property fmtid="{D5CDD505-2E9C-101B-9397-08002B2CF9AE}" pid="14" name="FSC#COOELAK@1.1001:ApprovedBy">
    <vt:lpwstr/>
  </property>
  <property fmtid="{D5CDD505-2E9C-101B-9397-08002B2CF9AE}" pid="15" name="FSC#COOELAK@1.1001:ApprovedAt">
    <vt:lpwstr/>
  </property>
  <property fmtid="{D5CDD505-2E9C-101B-9397-08002B2CF9AE}" pid="16" name="FSC#COOELAK@1.1001:Department">
    <vt:lpwstr>Netzplanung (NP)</vt:lpwstr>
  </property>
  <property fmtid="{D5CDD505-2E9C-101B-9397-08002B2CF9AE}" pid="17" name="FSC#COOELAK@1.1001:CreatedAt">
    <vt:lpwstr>26.02.2014 14:04:17</vt:lpwstr>
  </property>
  <property fmtid="{D5CDD505-2E9C-101B-9397-08002B2CF9AE}" pid="18" name="FSC#COOELAK@1.1001:OU">
    <vt:lpwstr>Netzplanung (NP)</vt:lpwstr>
  </property>
  <property fmtid="{D5CDD505-2E9C-101B-9397-08002B2CF9AE}" pid="19" name="FSC#COOELAK@1.1001:Priority">
    <vt:lpwstr/>
  </property>
  <property fmtid="{D5CDD505-2E9C-101B-9397-08002B2CF9AE}" pid="20" name="FSC#COOELAK@1.1001:ObjBarCode">
    <vt:lpwstr>*COO.2045.100.7.3872101*</vt:lpwstr>
  </property>
  <property fmtid="{D5CDD505-2E9C-101B-9397-08002B2CF9AE}" pid="21" name="FSC#COOELAK@1.1001:RefBarCode">
    <vt:lpwstr>*2013 10 21 ASTRA-Weisungen_Anhang H2 - VERSION 10.0	 (N093-0997)*</vt:lpwstr>
  </property>
  <property fmtid="{D5CDD505-2E9C-101B-9397-08002B2CF9AE}" pid="22" name="FSC#COOELAK@1.1001:FileRefBarCode">
    <vt:lpwstr/>
  </property>
  <property fmtid="{D5CDD505-2E9C-101B-9397-08002B2CF9AE}" pid="23" name="FSC#COOELAK@1.1001:ExternalRef">
    <vt:lpwstr/>
  </property>
  <property fmtid="{D5CDD505-2E9C-101B-9397-08002B2CF9AE}" pid="24" name="FSC#COOELAK@1.1001:IncomingNumber">
    <vt:lpwstr/>
  </property>
  <property fmtid="{D5CDD505-2E9C-101B-9397-08002B2CF9AE}" pid="25" name="FSC#COOELAK@1.1001:IncomingSubject">
    <vt:lpwstr/>
  </property>
  <property fmtid="{D5CDD505-2E9C-101B-9397-08002B2CF9AE}" pid="26" name="FSC#COOELAK@1.1001:ProcessResponsible">
    <vt:lpwstr/>
  </property>
  <property fmtid="{D5CDD505-2E9C-101B-9397-08002B2CF9AE}" pid="27" name="FSC#COOELAK@1.1001:ProcessResponsiblePhone">
    <vt:lpwstr/>
  </property>
  <property fmtid="{D5CDD505-2E9C-101B-9397-08002B2CF9AE}" pid="28" name="FSC#COOELAK@1.1001:ProcessResponsibleMail">
    <vt:lpwstr/>
  </property>
  <property fmtid="{D5CDD505-2E9C-101B-9397-08002B2CF9AE}" pid="29" name="FSC#COOELAK@1.1001:ProcessResponsibleFax">
    <vt:lpwstr/>
  </property>
  <property fmtid="{D5CDD505-2E9C-101B-9397-08002B2CF9AE}" pid="30" name="FSC#COOELAK@1.1001:ApproverFirstName">
    <vt:lpwstr/>
  </property>
  <property fmtid="{D5CDD505-2E9C-101B-9397-08002B2CF9AE}" pid="31" name="FSC#COOELAK@1.1001:ApproverSurName">
    <vt:lpwstr/>
  </property>
  <property fmtid="{D5CDD505-2E9C-101B-9397-08002B2CF9AE}" pid="32" name="FSC#COOELAK@1.1001:ApproverTitle">
    <vt:lpwstr/>
  </property>
  <property fmtid="{D5CDD505-2E9C-101B-9397-08002B2CF9AE}" pid="33" name="FSC#COOELAK@1.1001:ExternalDate">
    <vt:lpwstr/>
  </property>
  <property fmtid="{D5CDD505-2E9C-101B-9397-08002B2CF9AE}" pid="34" name="FSC#COOELAK@1.1001:SettlementApprovedAt">
    <vt:lpwstr/>
  </property>
  <property fmtid="{D5CDD505-2E9C-101B-9397-08002B2CF9AE}" pid="35" name="FSC#COOELAK@1.1001:BaseNumber">
    <vt:lpwstr/>
  </property>
  <property fmtid="{D5CDD505-2E9C-101B-9397-08002B2CF9AE}" pid="36" name="FSC#ELAKGOV@1.1001:PersonalSubjGender">
    <vt:lpwstr/>
  </property>
  <property fmtid="{D5CDD505-2E9C-101B-9397-08002B2CF9AE}" pid="37" name="FSC#ELAKGOV@1.1001:PersonalSubjFirstName">
    <vt:lpwstr/>
  </property>
  <property fmtid="{D5CDD505-2E9C-101B-9397-08002B2CF9AE}" pid="38" name="FSC#ELAKGOV@1.1001:PersonalSubjSurName">
    <vt:lpwstr/>
  </property>
  <property fmtid="{D5CDD505-2E9C-101B-9397-08002B2CF9AE}" pid="39" name="FSC#ELAKGOV@1.1001:PersonalSubjSalutation">
    <vt:lpwstr/>
  </property>
  <property fmtid="{D5CDD505-2E9C-101B-9397-08002B2CF9AE}" pid="40" name="FSC#ELAKGOV@1.1001:PersonalSubjAddress">
    <vt:lpwstr/>
  </property>
  <property fmtid="{D5CDD505-2E9C-101B-9397-08002B2CF9AE}" pid="41" name="initdone">
    <vt:bool>true</vt:bool>
  </property>
</Properties>
</file>