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a7ca-cfs-scodi.infra.be.ch\a7ca-cfs-scodi\Scodi\TBA\0_ORIGINALE\AH_Arbeitshilfen\"/>
    </mc:Choice>
  </mc:AlternateContent>
  <bookViews>
    <workbookView xWindow="0" yWindow="-120" windowWidth="28800" windowHeight="14232" tabRatio="747" activeTab="7"/>
  </bookViews>
  <sheets>
    <sheet name="Matrix" sheetId="1" r:id="rId1"/>
    <sheet name="Berechnung PV" sheetId="13" r:id="rId2"/>
    <sheet name="Berechnung TBA" sheetId="2" r:id="rId3"/>
    <sheet name="Berechnungsparameter" sheetId="3" r:id="rId4"/>
    <sheet name="Prozess" sheetId="14" r:id="rId5"/>
    <sheet name="Anleitung Tool" sheetId="12" r:id="rId6"/>
    <sheet name="Hinweise" sheetId="4" r:id="rId7"/>
    <sheet name="Impressum" sheetId="11" r:id="rId8"/>
  </sheets>
  <definedNames>
    <definedName name="_xlnm._FilterDatabase" localSheetId="1" hidden="1">'Berechnung PV'!$C$1:$P$13</definedName>
    <definedName name="_xlnm._FilterDatabase" localSheetId="2" hidden="1">'Berechnung TBA'!$C$1:$T$13</definedName>
    <definedName name="_xlnm._FilterDatabase" localSheetId="3" hidden="1">Berechnungsparameter!$A$21:$G$22</definedName>
    <definedName name="_xlnm.Print_Area" localSheetId="1">'Berechnung PV'!$A$1:$O$20</definedName>
    <definedName name="_xlnm.Print_Area" localSheetId="2">'Berechnung TBA'!$A$1:$S$16</definedName>
    <definedName name="_xlnm.Print_Titles" localSheetId="1">'Berechnung PV'!$3:$5</definedName>
    <definedName name="_xlnm.Print_Titles" localSheetId="2">'Berechnung TBA'!$3:$5</definedName>
    <definedName name="Z_CBB54A81_3AFB_4797_A000_662D13BFF91F_.wvu.FilterData" localSheetId="1" hidden="1">'Berechnung PV'!$C$1:$P$13</definedName>
    <definedName name="Z_CBB54A81_3AFB_4797_A000_662D13BFF91F_.wvu.FilterData" localSheetId="2" hidden="1">'Berechnung TBA'!$C$1:$T$13</definedName>
    <definedName name="Z_CBB54A81_3AFB_4797_A000_662D13BFF91F_.wvu.FilterData" localSheetId="3" hidden="1">Berechnungsparameter!$A$21:$G$22</definedName>
    <definedName name="Z_CBB54A81_3AFB_4797_A000_662D13BFF91F_.wvu.PrintArea" localSheetId="1" hidden="1">'Berechnung PV'!$A$1:$P$11</definedName>
    <definedName name="Z_CBB54A81_3AFB_4797_A000_662D13BFF91F_.wvu.PrintArea" localSheetId="2" hidden="1">'Berechnung TBA'!$A$1:$T$11</definedName>
    <definedName name="Z_CBB54A81_3AFB_4797_A000_662D13BFF91F_.wvu.PrintTitles" localSheetId="1" hidden="1">'Berechnung PV'!$3:$5</definedName>
    <definedName name="Z_CBB54A81_3AFB_4797_A000_662D13BFF91F_.wvu.PrintTitles" localSheetId="2" hidden="1">'Berechnung TBA'!$3:$5</definedName>
  </definedNames>
  <calcPr calcId="162913"/>
  <customWorkbookViews>
    <customWorkbookView name="De Witt Richard - Persönliche Ansicht" guid="{CBB54A81-3AFB-4797-A000-662D13BFF91F}" mergeInterval="0" personalView="1" maximized="1" xWindow="-8" yWindow="-8" windowWidth="1936" windowHeight="1176" tabRatio="911"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5" i="1" l="1"/>
  <c r="F25" i="1"/>
  <c r="E25" i="1"/>
  <c r="G24" i="1"/>
  <c r="F24" i="1"/>
  <c r="E24" i="1"/>
  <c r="G23" i="1"/>
  <c r="F23" i="1"/>
  <c r="E23" i="1"/>
  <c r="M7" i="2" l="1"/>
  <c r="K7" i="2" l="1"/>
  <c r="A8" i="2"/>
  <c r="A9" i="2"/>
  <c r="A10" i="2"/>
  <c r="A11" i="2"/>
  <c r="A12" i="2"/>
  <c r="A13" i="2"/>
  <c r="A14" i="2"/>
  <c r="A15" i="2"/>
  <c r="M15" i="2" s="1"/>
  <c r="A16" i="2"/>
  <c r="A17" i="2"/>
  <c r="A18" i="2"/>
  <c r="A19" i="2"/>
  <c r="A20" i="2"/>
  <c r="A21" i="2"/>
  <c r="A22" i="2"/>
  <c r="A23" i="2"/>
  <c r="M23" i="2" s="1"/>
  <c r="A7" i="2"/>
  <c r="M8" i="2"/>
  <c r="M9" i="2"/>
  <c r="M10" i="2"/>
  <c r="M11" i="2"/>
  <c r="M12" i="2"/>
  <c r="M13" i="2"/>
  <c r="M14" i="2"/>
  <c r="M16" i="2"/>
  <c r="M17" i="2"/>
  <c r="M18" i="2"/>
  <c r="M19" i="2"/>
  <c r="M20" i="2"/>
  <c r="M21" i="2"/>
  <c r="M22" i="2"/>
  <c r="K8" i="13"/>
  <c r="K9" i="13"/>
  <c r="K10" i="13"/>
  <c r="K11" i="13"/>
  <c r="K12" i="13"/>
  <c r="K13" i="13"/>
  <c r="K14" i="13"/>
  <c r="K15" i="13"/>
  <c r="K16" i="13"/>
  <c r="K17" i="13"/>
  <c r="K18" i="13"/>
  <c r="K19" i="13"/>
  <c r="K20" i="13"/>
  <c r="K21" i="13"/>
  <c r="K22" i="13"/>
  <c r="K23" i="13"/>
  <c r="K7" i="13"/>
  <c r="A8" i="13"/>
  <c r="A9" i="13"/>
  <c r="A10" i="13"/>
  <c r="A11" i="13"/>
  <c r="B11" i="13" s="1"/>
  <c r="A12" i="13"/>
  <c r="A13" i="13"/>
  <c r="B13" i="13" s="1"/>
  <c r="A14" i="13"/>
  <c r="A15" i="13"/>
  <c r="B15" i="13" s="1"/>
  <c r="A16" i="13"/>
  <c r="A17" i="13"/>
  <c r="A18" i="13"/>
  <c r="A19" i="13"/>
  <c r="B19" i="13" s="1"/>
  <c r="A20" i="13"/>
  <c r="A21" i="13"/>
  <c r="A22" i="13"/>
  <c r="A23" i="13"/>
  <c r="B23" i="13" s="1"/>
  <c r="A7" i="13"/>
  <c r="B7" i="13" s="1"/>
  <c r="B8" i="13"/>
  <c r="B9" i="13"/>
  <c r="B10" i="13"/>
  <c r="B12" i="13"/>
  <c r="B14" i="13"/>
  <c r="B16" i="13"/>
  <c r="B18" i="13"/>
  <c r="B20" i="13"/>
  <c r="B21" i="13"/>
  <c r="B22" i="13"/>
  <c r="B17" i="13" l="1"/>
  <c r="B6" i="13" l="1"/>
  <c r="B5" i="13" l="1"/>
  <c r="S5" i="2" s="1"/>
  <c r="K9" i="2" l="1"/>
  <c r="K10" i="2"/>
  <c r="K11" i="2"/>
  <c r="K12" i="2"/>
  <c r="K13" i="2"/>
  <c r="K14" i="2"/>
  <c r="K15" i="2"/>
  <c r="K16" i="2"/>
  <c r="K8" i="2"/>
  <c r="O12" i="1" l="1"/>
  <c r="F12" i="1" l="1"/>
  <c r="C24" i="1" s="1"/>
  <c r="G12" i="1"/>
  <c r="D25" i="1" s="1"/>
  <c r="H12" i="1"/>
  <c r="C26" i="1" s="1"/>
  <c r="I12" i="1"/>
  <c r="D27" i="1" s="1"/>
  <c r="J12" i="1"/>
  <c r="C28" i="1" s="1"/>
  <c r="K12" i="1"/>
  <c r="C29" i="1" s="1"/>
  <c r="L12" i="1"/>
  <c r="L20" i="1" s="1"/>
  <c r="M12" i="1"/>
  <c r="M20" i="1" s="1"/>
  <c r="N12" i="1"/>
  <c r="D32" i="1" s="1"/>
  <c r="C33" i="1"/>
  <c r="P12" i="1"/>
  <c r="D34" i="1" s="1"/>
  <c r="Q12" i="1"/>
  <c r="C35" i="1" s="1"/>
  <c r="R12" i="1"/>
  <c r="R20" i="1" s="1"/>
  <c r="S12" i="1"/>
  <c r="C37" i="1" s="1"/>
  <c r="T12" i="1"/>
  <c r="D38" i="1" s="1"/>
  <c r="U12" i="1"/>
  <c r="D39" i="1" s="1"/>
  <c r="V12" i="1"/>
  <c r="D40" i="1" s="1"/>
  <c r="W12" i="1"/>
  <c r="C41" i="1" s="1"/>
  <c r="X12" i="1"/>
  <c r="D42" i="1" s="1"/>
  <c r="Y12" i="1"/>
  <c r="D43" i="1" s="1"/>
  <c r="Z12" i="1"/>
  <c r="Z20" i="1" s="1"/>
  <c r="AA12" i="1"/>
  <c r="D45" i="1" s="1"/>
  <c r="AB12" i="1"/>
  <c r="AC12" i="1"/>
  <c r="AD12" i="1"/>
  <c r="AE12" i="1"/>
  <c r="AF12" i="1"/>
  <c r="AG12" i="1"/>
  <c r="AH12" i="1"/>
  <c r="AI12" i="1"/>
  <c r="AJ12" i="1"/>
  <c r="AK12" i="1"/>
  <c r="AL12" i="1"/>
  <c r="AM12" i="1"/>
  <c r="AN12" i="1"/>
  <c r="C58" i="1" s="1"/>
  <c r="E12" i="1"/>
  <c r="D23" i="1" s="1"/>
  <c r="B28" i="1"/>
  <c r="B29" i="1"/>
  <c r="B30" i="1"/>
  <c r="B31" i="1"/>
  <c r="B32" i="1"/>
  <c r="B33" i="1"/>
  <c r="B34" i="1"/>
  <c r="P19" i="1" s="1"/>
  <c r="B35" i="1"/>
  <c r="B36" i="1"/>
  <c r="B37" i="1"/>
  <c r="S19" i="1" s="1"/>
  <c r="B38" i="1"/>
  <c r="C38" i="1"/>
  <c r="B39" i="1"/>
  <c r="C39" i="1"/>
  <c r="B40" i="1"/>
  <c r="B41" i="1"/>
  <c r="B42" i="1"/>
  <c r="C42" i="1"/>
  <c r="B43" i="1"/>
  <c r="C43" i="1"/>
  <c r="B44" i="1"/>
  <c r="C44" i="1"/>
  <c r="B45" i="1"/>
  <c r="AA19" i="1" s="1"/>
  <c r="C45" i="1"/>
  <c r="B46" i="1"/>
  <c r="A46" i="1" s="1"/>
  <c r="C46" i="1"/>
  <c r="D46" i="1"/>
  <c r="B47" i="1"/>
  <c r="A47" i="1" s="1"/>
  <c r="C47" i="1"/>
  <c r="D47" i="1"/>
  <c r="B48" i="1"/>
  <c r="A48" i="1" s="1"/>
  <c r="C48" i="1"/>
  <c r="D48" i="1"/>
  <c r="B49" i="1"/>
  <c r="A49" i="1" s="1"/>
  <c r="C49" i="1"/>
  <c r="D49" i="1"/>
  <c r="B50" i="1"/>
  <c r="A50" i="1" s="1"/>
  <c r="C50" i="1"/>
  <c r="D50" i="1"/>
  <c r="B51" i="1"/>
  <c r="A51" i="1" s="1"/>
  <c r="C51" i="1"/>
  <c r="D51" i="1"/>
  <c r="B52" i="1"/>
  <c r="A52" i="1" s="1"/>
  <c r="C52" i="1"/>
  <c r="D52" i="1"/>
  <c r="B53" i="1"/>
  <c r="A53" i="1" s="1"/>
  <c r="C53" i="1"/>
  <c r="D53" i="1"/>
  <c r="B54" i="1"/>
  <c r="A54" i="1" s="1"/>
  <c r="C54" i="1"/>
  <c r="D54" i="1"/>
  <c r="B55" i="1"/>
  <c r="A55" i="1" s="1"/>
  <c r="C55" i="1"/>
  <c r="D55" i="1"/>
  <c r="B56" i="1"/>
  <c r="A56" i="1" s="1"/>
  <c r="C56" i="1"/>
  <c r="D56" i="1"/>
  <c r="B57" i="1"/>
  <c r="A57" i="1" s="1"/>
  <c r="C57" i="1"/>
  <c r="D57" i="1"/>
  <c r="B58" i="1"/>
  <c r="T20" i="1"/>
  <c r="X20" i="1"/>
  <c r="AA20" i="1"/>
  <c r="AB20" i="1"/>
  <c r="AC20" i="1"/>
  <c r="AD20" i="1"/>
  <c r="AE20" i="1"/>
  <c r="AF20" i="1"/>
  <c r="AG20" i="1"/>
  <c r="AH20" i="1"/>
  <c r="AI20" i="1"/>
  <c r="AJ20" i="1"/>
  <c r="AK20" i="1"/>
  <c r="AL20" i="1"/>
  <c r="AM20" i="1"/>
  <c r="Q21" i="1"/>
  <c r="T21" i="1"/>
  <c r="U21" i="1"/>
  <c r="X21" i="1"/>
  <c r="Y21" i="1"/>
  <c r="Z21" i="1"/>
  <c r="AA21" i="1"/>
  <c r="AB21" i="1"/>
  <c r="AC21" i="1"/>
  <c r="AD21" i="1"/>
  <c r="AE21" i="1"/>
  <c r="AF21" i="1"/>
  <c r="AG21" i="1"/>
  <c r="AH21" i="1"/>
  <c r="AI21" i="1"/>
  <c r="AJ21" i="1"/>
  <c r="AK21" i="1"/>
  <c r="AL21" i="1"/>
  <c r="AM21" i="1"/>
  <c r="B27" i="1"/>
  <c r="B26" i="1"/>
  <c r="B25" i="1"/>
  <c r="B24" i="1"/>
  <c r="B23" i="1"/>
  <c r="G52" i="1" l="1"/>
  <c r="F52" i="1"/>
  <c r="E52" i="1"/>
  <c r="G57" i="1"/>
  <c r="E57" i="1"/>
  <c r="F57" i="1"/>
  <c r="G49" i="1"/>
  <c r="E49" i="1"/>
  <c r="F49" i="1"/>
  <c r="G54" i="1"/>
  <c r="F54" i="1"/>
  <c r="E54" i="1"/>
  <c r="F46" i="1"/>
  <c r="E46" i="1"/>
  <c r="G46" i="1"/>
  <c r="G51" i="1"/>
  <c r="E51" i="1"/>
  <c r="F51" i="1"/>
  <c r="G56" i="1"/>
  <c r="F56" i="1"/>
  <c r="E56" i="1"/>
  <c r="G48" i="1"/>
  <c r="F48" i="1"/>
  <c r="E48" i="1"/>
  <c r="G53" i="1"/>
  <c r="E53" i="1"/>
  <c r="F53" i="1"/>
  <c r="G50" i="1"/>
  <c r="F50" i="1"/>
  <c r="E50" i="1"/>
  <c r="G55" i="1"/>
  <c r="E55" i="1"/>
  <c r="F55" i="1"/>
  <c r="E47" i="1"/>
  <c r="G47" i="1"/>
  <c r="F47" i="1"/>
  <c r="AL18" i="1"/>
  <c r="AL53" i="1" s="1"/>
  <c r="A58" i="1"/>
  <c r="AN20" i="1"/>
  <c r="D58" i="1"/>
  <c r="AN21" i="1"/>
  <c r="C34" i="1"/>
  <c r="P21" i="1"/>
  <c r="O21" i="1"/>
  <c r="O20" i="1"/>
  <c r="A23" i="1"/>
  <c r="J19" i="1"/>
  <c r="D33" i="1"/>
  <c r="AB19" i="1"/>
  <c r="Y20" i="1"/>
  <c r="U20" i="1"/>
  <c r="A45" i="1"/>
  <c r="N21" i="1"/>
  <c r="N20" i="1"/>
  <c r="C31" i="1"/>
  <c r="M21" i="1"/>
  <c r="G21" i="1"/>
  <c r="G20" i="1"/>
  <c r="C25" i="1"/>
  <c r="Q20" i="1"/>
  <c r="C40" i="1"/>
  <c r="S20" i="1"/>
  <c r="D35" i="1"/>
  <c r="F20" i="1"/>
  <c r="P20" i="1"/>
  <c r="AE18" i="1"/>
  <c r="AE52" i="1" s="1"/>
  <c r="AG18" i="1"/>
  <c r="AJ18" i="1"/>
  <c r="AJ55" i="1" s="1"/>
  <c r="AF18" i="1"/>
  <c r="AF53" i="1" s="1"/>
  <c r="AB18" i="1"/>
  <c r="AB48" i="1" s="1"/>
  <c r="W21" i="1"/>
  <c r="W20" i="1"/>
  <c r="D41" i="1"/>
  <c r="V21" i="1"/>
  <c r="V20" i="1"/>
  <c r="D44" i="1"/>
  <c r="S21" i="1"/>
  <c r="D37" i="1"/>
  <c r="D36" i="1"/>
  <c r="C36" i="1"/>
  <c r="R21" i="1"/>
  <c r="C32" i="1"/>
  <c r="F21" i="1"/>
  <c r="D24" i="1"/>
  <c r="H21" i="1"/>
  <c r="D26" i="1"/>
  <c r="H20" i="1"/>
  <c r="D31" i="1"/>
  <c r="E20" i="1"/>
  <c r="C23" i="1"/>
  <c r="L21" i="1"/>
  <c r="D30" i="1"/>
  <c r="C30" i="1"/>
  <c r="K21" i="1"/>
  <c r="K20" i="1"/>
  <c r="D29" i="1"/>
  <c r="J20" i="1"/>
  <c r="J21" i="1"/>
  <c r="D28" i="1"/>
  <c r="I20" i="1"/>
  <c r="C27" i="1"/>
  <c r="I21" i="1"/>
  <c r="E21" i="1"/>
  <c r="AH18" i="1"/>
  <c r="AH47" i="1" s="1"/>
  <c r="E18" i="1"/>
  <c r="AC18" i="1"/>
  <c r="AC57" i="1" s="1"/>
  <c r="AK18" i="1"/>
  <c r="AI18" i="1"/>
  <c r="AI47" i="1" s="1"/>
  <c r="AM18" i="1"/>
  <c r="AM51" i="1" s="1"/>
  <c r="AD18" i="1"/>
  <c r="AD51" i="1" s="1"/>
  <c r="N19" i="1"/>
  <c r="R19" i="1"/>
  <c r="Y19" i="1"/>
  <c r="Z19" i="1"/>
  <c r="L19" i="1"/>
  <c r="T19" i="1"/>
  <c r="V19" i="1"/>
  <c r="K19" i="1"/>
  <c r="M19" i="1"/>
  <c r="O19" i="1"/>
  <c r="Q19" i="1"/>
  <c r="U19" i="1"/>
  <c r="W19" i="1"/>
  <c r="E19" i="1"/>
  <c r="F19" i="1"/>
  <c r="G19" i="1"/>
  <c r="H19" i="1"/>
  <c r="I19" i="1"/>
  <c r="X19" i="1"/>
  <c r="AI19" i="1"/>
  <c r="AH19" i="1"/>
  <c r="AJ19" i="1"/>
  <c r="AL19" i="1"/>
  <c r="AN19" i="1"/>
  <c r="AJ50" i="1" l="1"/>
  <c r="AJ47" i="1"/>
  <c r="AF55" i="1"/>
  <c r="AL56" i="1"/>
  <c r="AL48" i="1"/>
  <c r="AD53" i="1"/>
  <c r="AL55" i="1"/>
  <c r="AE47" i="1"/>
  <c r="AF56" i="1"/>
  <c r="AM54" i="1"/>
  <c r="AL50" i="1"/>
  <c r="AM48" i="1"/>
  <c r="AC53" i="1"/>
  <c r="AM47" i="1"/>
  <c r="AC55" i="1"/>
  <c r="AF46" i="1"/>
  <c r="AM50" i="1"/>
  <c r="AE49" i="1"/>
  <c r="AC47" i="1"/>
  <c r="AJ49" i="1"/>
  <c r="AB50" i="1"/>
  <c r="AE48" i="1"/>
  <c r="AE56" i="1"/>
  <c r="AI51" i="1"/>
  <c r="AJ54" i="1"/>
  <c r="AJ53" i="1"/>
  <c r="AE46" i="1"/>
  <c r="AE55" i="1"/>
  <c r="AJ48" i="1"/>
  <c r="AI56" i="1"/>
  <c r="AI46" i="1"/>
  <c r="AC49" i="1"/>
  <c r="AB55" i="1"/>
  <c r="AE50" i="1"/>
  <c r="AE51" i="1"/>
  <c r="AC46" i="1"/>
  <c r="AE54" i="1"/>
  <c r="AE53" i="1"/>
  <c r="AK25" i="1"/>
  <c r="AK23" i="1"/>
  <c r="AK24" i="1"/>
  <c r="AK49" i="1"/>
  <c r="AK46" i="1"/>
  <c r="AK54" i="1"/>
  <c r="AK51" i="1"/>
  <c r="AK57" i="1"/>
  <c r="AK52" i="1"/>
  <c r="AK56" i="1"/>
  <c r="AK47" i="1"/>
  <c r="AG25" i="1"/>
  <c r="AG24" i="1"/>
  <c r="AG23" i="1"/>
  <c r="AG57" i="1"/>
  <c r="AG51" i="1"/>
  <c r="AG52" i="1"/>
  <c r="AG49" i="1"/>
  <c r="AG56" i="1"/>
  <c r="AG53" i="1"/>
  <c r="AG55" i="1"/>
  <c r="AG47" i="1"/>
  <c r="AG54" i="1"/>
  <c r="AG48" i="1"/>
  <c r="AG50" i="1"/>
  <c r="AD56" i="1"/>
  <c r="AK55" i="1"/>
  <c r="AB53" i="1"/>
  <c r="AH25" i="1"/>
  <c r="AH24" i="1"/>
  <c r="AH23" i="1"/>
  <c r="AH52" i="1"/>
  <c r="AH49" i="1"/>
  <c r="AH53" i="1"/>
  <c r="AH55" i="1"/>
  <c r="AH57" i="1"/>
  <c r="AH54" i="1"/>
  <c r="AH51" i="1"/>
  <c r="AH50" i="1"/>
  <c r="AH48" i="1"/>
  <c r="AH46" i="1"/>
  <c r="AH56" i="1"/>
  <c r="AK53" i="1"/>
  <c r="AD23" i="1"/>
  <c r="AD25" i="1"/>
  <c r="AD24" i="1"/>
  <c r="AD49" i="1"/>
  <c r="AD52" i="1"/>
  <c r="AD47" i="1"/>
  <c r="AD57" i="1"/>
  <c r="AD46" i="1"/>
  <c r="AD54" i="1"/>
  <c r="AD48" i="1"/>
  <c r="AD50" i="1"/>
  <c r="AB25" i="1"/>
  <c r="AB23" i="1"/>
  <c r="AB24" i="1"/>
  <c r="AB49" i="1"/>
  <c r="AB54" i="1"/>
  <c r="AB51" i="1"/>
  <c r="AB47" i="1"/>
  <c r="AB52" i="1"/>
  <c r="AB57" i="1"/>
  <c r="AB56" i="1"/>
  <c r="AB46" i="1"/>
  <c r="AF58" i="1"/>
  <c r="AM58" i="1"/>
  <c r="AE58" i="1"/>
  <c r="G58" i="1"/>
  <c r="AL58" i="1"/>
  <c r="AD58" i="1"/>
  <c r="F58" i="1"/>
  <c r="AK58" i="1"/>
  <c r="AC58" i="1"/>
  <c r="E58" i="1"/>
  <c r="AJ58" i="1"/>
  <c r="AB58" i="1"/>
  <c r="AI58" i="1"/>
  <c r="AG58" i="1"/>
  <c r="AH58" i="1"/>
  <c r="AD55" i="1"/>
  <c r="AK50" i="1"/>
  <c r="AK48" i="1"/>
  <c r="AG46" i="1"/>
  <c r="AM25" i="1"/>
  <c r="AM24" i="1"/>
  <c r="AM23" i="1"/>
  <c r="AF25" i="1"/>
  <c r="AF23" i="1"/>
  <c r="AF24" i="1"/>
  <c r="AL23" i="1"/>
  <c r="AL25" i="1"/>
  <c r="AL24" i="1"/>
  <c r="AC56" i="1"/>
  <c r="AI25" i="1"/>
  <c r="AI23" i="1"/>
  <c r="AI24" i="1"/>
  <c r="AJ25" i="1"/>
  <c r="AJ23" i="1"/>
  <c r="AJ24" i="1"/>
  <c r="AJ45" i="1"/>
  <c r="AB45" i="1"/>
  <c r="AH45" i="1"/>
  <c r="AG45" i="1"/>
  <c r="AF45" i="1"/>
  <c r="AK45" i="1"/>
  <c r="AC45" i="1"/>
  <c r="E45" i="1"/>
  <c r="AM45" i="1"/>
  <c r="AL45" i="1"/>
  <c r="AI45" i="1"/>
  <c r="AE45" i="1"/>
  <c r="AD45" i="1"/>
  <c r="G45" i="1"/>
  <c r="F45" i="1"/>
  <c r="AL51" i="1"/>
  <c r="AC51" i="1"/>
  <c r="AJ46" i="1"/>
  <c r="AL49" i="1"/>
  <c r="AL54" i="1"/>
  <c r="AM55" i="1"/>
  <c r="AM53" i="1"/>
  <c r="AF48" i="1"/>
  <c r="AM56" i="1"/>
  <c r="AF51" i="1"/>
  <c r="AL46" i="1"/>
  <c r="AM52" i="1"/>
  <c r="AC25" i="1"/>
  <c r="AC23" i="1"/>
  <c r="AC24" i="1"/>
  <c r="AE25" i="1"/>
  <c r="AE24" i="1"/>
  <c r="AE23" i="1"/>
  <c r="AF50" i="1"/>
  <c r="AF54" i="1"/>
  <c r="AM49" i="1"/>
  <c r="AF57" i="1"/>
  <c r="AF47" i="1"/>
  <c r="AI55" i="1"/>
  <c r="AI50" i="1"/>
  <c r="AC50" i="1"/>
  <c r="AI53" i="1"/>
  <c r="AI48" i="1"/>
  <c r="AC48" i="1"/>
  <c r="AJ56" i="1"/>
  <c r="AJ51" i="1"/>
  <c r="AM46" i="1"/>
  <c r="AI54" i="1"/>
  <c r="AC54" i="1"/>
  <c r="AI49" i="1"/>
  <c r="AL57" i="1"/>
  <c r="AJ57" i="1"/>
  <c r="AJ52" i="1"/>
  <c r="AE57" i="1"/>
  <c r="AL52" i="1"/>
  <c r="AF49" i="1"/>
  <c r="AM57" i="1"/>
  <c r="AF52" i="1"/>
  <c r="AL47" i="1"/>
  <c r="AI57" i="1"/>
  <c r="AI52" i="1"/>
  <c r="AC52" i="1"/>
  <c r="AN18" i="1"/>
  <c r="AN58" i="1" s="1"/>
  <c r="AA18" i="1"/>
  <c r="AA45" i="1" s="1"/>
  <c r="A24" i="1"/>
  <c r="AN25" i="1" l="1"/>
  <c r="AN24" i="1"/>
  <c r="AN23" i="1"/>
  <c r="AN52" i="1"/>
  <c r="AN49" i="1"/>
  <c r="AN56" i="1"/>
  <c r="AN53" i="1"/>
  <c r="AN55" i="1"/>
  <c r="AN57" i="1"/>
  <c r="AN54" i="1"/>
  <c r="AN51" i="1"/>
  <c r="AN48" i="1"/>
  <c r="AN50" i="1"/>
  <c r="AN46" i="1"/>
  <c r="AN47" i="1"/>
  <c r="AN45" i="1"/>
  <c r="AA58" i="1"/>
  <c r="AA25" i="1"/>
  <c r="AA24" i="1"/>
  <c r="AA23" i="1"/>
  <c r="AA52" i="1"/>
  <c r="AA57" i="1"/>
  <c r="AA49" i="1"/>
  <c r="AA54" i="1"/>
  <c r="AA50" i="1"/>
  <c r="AA55" i="1"/>
  <c r="AA48" i="1"/>
  <c r="AA53" i="1"/>
  <c r="AA46" i="1"/>
  <c r="AA51" i="1"/>
  <c r="AA56" i="1"/>
  <c r="AA47" i="1"/>
  <c r="F18" i="1"/>
  <c r="A25" i="1"/>
  <c r="A26" i="1" l="1"/>
  <c r="G18" i="1"/>
  <c r="AC19" i="1"/>
  <c r="AD19" i="1"/>
  <c r="G26" i="1" l="1"/>
  <c r="F26" i="1"/>
  <c r="E26" i="1"/>
  <c r="AM26" i="1"/>
  <c r="AL26" i="1"/>
  <c r="AB26" i="1"/>
  <c r="AC26" i="1"/>
  <c r="AG26" i="1"/>
  <c r="AJ26" i="1"/>
  <c r="AD26" i="1"/>
  <c r="AF26" i="1"/>
  <c r="AE26" i="1"/>
  <c r="AH26" i="1"/>
  <c r="AI26" i="1"/>
  <c r="AK26" i="1"/>
  <c r="AN26" i="1"/>
  <c r="AA26" i="1"/>
  <c r="H18" i="1"/>
  <c r="A27" i="1"/>
  <c r="H24" i="1" l="1"/>
  <c r="H23" i="1"/>
  <c r="H25" i="1"/>
  <c r="H52" i="1"/>
  <c r="H49" i="1"/>
  <c r="H46" i="1"/>
  <c r="H56" i="1"/>
  <c r="H53" i="1"/>
  <c r="H55" i="1"/>
  <c r="H57" i="1"/>
  <c r="H54" i="1"/>
  <c r="H51" i="1"/>
  <c r="H48" i="1"/>
  <c r="H50" i="1"/>
  <c r="H47" i="1"/>
  <c r="H45" i="1"/>
  <c r="H58" i="1"/>
  <c r="H26" i="1"/>
  <c r="AK27" i="1"/>
  <c r="AC27" i="1"/>
  <c r="E27" i="1"/>
  <c r="AJ27" i="1"/>
  <c r="AB27" i="1"/>
  <c r="AI27" i="1"/>
  <c r="AA27" i="1"/>
  <c r="AH27" i="1"/>
  <c r="AG27" i="1"/>
  <c r="AN27" i="1"/>
  <c r="AF27" i="1"/>
  <c r="H27" i="1"/>
  <c r="AM27" i="1"/>
  <c r="AE27" i="1"/>
  <c r="G27" i="1"/>
  <c r="F27" i="1"/>
  <c r="AD27" i="1"/>
  <c r="AL27" i="1"/>
  <c r="A28" i="1"/>
  <c r="I18" i="1"/>
  <c r="I27" i="1" s="1"/>
  <c r="A31" i="1"/>
  <c r="AE19" i="1"/>
  <c r="AK31" i="1" l="1"/>
  <c r="AC31" i="1"/>
  <c r="E31" i="1"/>
  <c r="AJ31" i="1"/>
  <c r="AB31" i="1"/>
  <c r="AI31" i="1"/>
  <c r="AA31" i="1"/>
  <c r="AH31" i="1"/>
  <c r="AG31" i="1"/>
  <c r="I31" i="1"/>
  <c r="AN31" i="1"/>
  <c r="AF31" i="1"/>
  <c r="H31" i="1"/>
  <c r="AM31" i="1"/>
  <c r="AE31" i="1"/>
  <c r="G31" i="1"/>
  <c r="F31" i="1"/>
  <c r="AL31" i="1"/>
  <c r="AD31" i="1"/>
  <c r="I26" i="1"/>
  <c r="I24" i="1"/>
  <c r="I25" i="1"/>
  <c r="I23" i="1"/>
  <c r="I57" i="1"/>
  <c r="I54" i="1"/>
  <c r="I46" i="1"/>
  <c r="I52" i="1"/>
  <c r="I49" i="1"/>
  <c r="I56" i="1"/>
  <c r="I53" i="1"/>
  <c r="I55" i="1"/>
  <c r="I48" i="1"/>
  <c r="I50" i="1"/>
  <c r="I47" i="1"/>
  <c r="I51" i="1"/>
  <c r="I58" i="1"/>
  <c r="I45" i="1"/>
  <c r="AG28" i="1"/>
  <c r="I28" i="1"/>
  <c r="AN28" i="1"/>
  <c r="AF28" i="1"/>
  <c r="H28" i="1"/>
  <c r="AM28" i="1"/>
  <c r="AE28" i="1"/>
  <c r="G28" i="1"/>
  <c r="AL28" i="1"/>
  <c r="AD28" i="1"/>
  <c r="F28" i="1"/>
  <c r="AK28" i="1"/>
  <c r="AC28" i="1"/>
  <c r="E28" i="1"/>
  <c r="AJ28" i="1"/>
  <c r="AB28" i="1"/>
  <c r="AI28" i="1"/>
  <c r="AA28" i="1"/>
  <c r="AH28" i="1"/>
  <c r="J18" i="1"/>
  <c r="A29" i="1"/>
  <c r="M18" i="1"/>
  <c r="M31" i="1" s="1"/>
  <c r="A32" i="1"/>
  <c r="AF19" i="1"/>
  <c r="AG32" i="1" l="1"/>
  <c r="I32" i="1"/>
  <c r="AN32" i="1"/>
  <c r="AF32" i="1"/>
  <c r="H32" i="1"/>
  <c r="AM32" i="1"/>
  <c r="AE32" i="1"/>
  <c r="G32" i="1"/>
  <c r="AL32" i="1"/>
  <c r="AD32" i="1"/>
  <c r="F32" i="1"/>
  <c r="AK32" i="1"/>
  <c r="AC32" i="1"/>
  <c r="M32" i="1"/>
  <c r="E32" i="1"/>
  <c r="AJ32" i="1"/>
  <c r="AB32" i="1"/>
  <c r="AI32" i="1"/>
  <c r="AA32" i="1"/>
  <c r="AH32" i="1"/>
  <c r="J32" i="1"/>
  <c r="M25" i="1"/>
  <c r="M26" i="1"/>
  <c r="M23" i="1"/>
  <c r="M24" i="1"/>
  <c r="M57" i="1"/>
  <c r="M52" i="1"/>
  <c r="M49" i="1"/>
  <c r="M46" i="1"/>
  <c r="M53" i="1"/>
  <c r="M55" i="1"/>
  <c r="M54" i="1"/>
  <c r="M48" i="1"/>
  <c r="M56" i="1"/>
  <c r="M47" i="1"/>
  <c r="M51" i="1"/>
  <c r="M50" i="1"/>
  <c r="M58" i="1"/>
  <c r="M45" i="1"/>
  <c r="M27" i="1"/>
  <c r="M28" i="1"/>
  <c r="AK29" i="1"/>
  <c r="AC29" i="1"/>
  <c r="M29" i="1"/>
  <c r="E29" i="1"/>
  <c r="AJ29" i="1"/>
  <c r="AB29" i="1"/>
  <c r="AI29" i="1"/>
  <c r="AA29" i="1"/>
  <c r="AH29" i="1"/>
  <c r="J29" i="1"/>
  <c r="AG29" i="1"/>
  <c r="I29" i="1"/>
  <c r="AN29" i="1"/>
  <c r="AF29" i="1"/>
  <c r="H29" i="1"/>
  <c r="AM29" i="1"/>
  <c r="AE29" i="1"/>
  <c r="G29" i="1"/>
  <c r="F29" i="1"/>
  <c r="AD29" i="1"/>
  <c r="AL29" i="1"/>
  <c r="J24" i="1"/>
  <c r="J26" i="1"/>
  <c r="J25" i="1"/>
  <c r="J23" i="1"/>
  <c r="J52" i="1"/>
  <c r="J49" i="1"/>
  <c r="J48" i="1"/>
  <c r="J57" i="1"/>
  <c r="J54" i="1"/>
  <c r="J51" i="1"/>
  <c r="J50" i="1"/>
  <c r="J56" i="1"/>
  <c r="J47" i="1"/>
  <c r="J53" i="1"/>
  <c r="J55" i="1"/>
  <c r="J46" i="1"/>
  <c r="J45" i="1"/>
  <c r="J58" i="1"/>
  <c r="J27" i="1"/>
  <c r="J28" i="1"/>
  <c r="J31" i="1"/>
  <c r="K18" i="1"/>
  <c r="K29" i="1" s="1"/>
  <c r="A30" i="1"/>
  <c r="A33" i="1"/>
  <c r="N18" i="1"/>
  <c r="N29" i="1" s="1"/>
  <c r="AG19" i="1"/>
  <c r="AK33" i="1" l="1"/>
  <c r="AC33" i="1"/>
  <c r="M33" i="1"/>
  <c r="E33" i="1"/>
  <c r="AJ33" i="1"/>
  <c r="AB33" i="1"/>
  <c r="AI33" i="1"/>
  <c r="AA33" i="1"/>
  <c r="K33" i="1"/>
  <c r="AH33" i="1"/>
  <c r="J33" i="1"/>
  <c r="AG33" i="1"/>
  <c r="I33" i="1"/>
  <c r="AN33" i="1"/>
  <c r="AF33" i="1"/>
  <c r="H33" i="1"/>
  <c r="AM33" i="1"/>
  <c r="AE33" i="1"/>
  <c r="G33" i="1"/>
  <c r="AL33" i="1"/>
  <c r="F33" i="1"/>
  <c r="AD33" i="1"/>
  <c r="N33" i="1"/>
  <c r="K32" i="1"/>
  <c r="N26" i="1"/>
  <c r="N23" i="1"/>
  <c r="N25" i="1"/>
  <c r="N24" i="1"/>
  <c r="N53" i="1"/>
  <c r="N54" i="1"/>
  <c r="N49" i="1"/>
  <c r="N56" i="1"/>
  <c r="N47" i="1"/>
  <c r="N52" i="1"/>
  <c r="N51" i="1"/>
  <c r="N57" i="1"/>
  <c r="N55" i="1"/>
  <c r="N46" i="1"/>
  <c r="N48" i="1"/>
  <c r="N50" i="1"/>
  <c r="N58" i="1"/>
  <c r="N45" i="1"/>
  <c r="N27" i="1"/>
  <c r="N28" i="1"/>
  <c r="N31" i="1"/>
  <c r="N32" i="1"/>
  <c r="AG30" i="1"/>
  <c r="I30" i="1"/>
  <c r="AN30" i="1"/>
  <c r="AF30" i="1"/>
  <c r="H30" i="1"/>
  <c r="AM30" i="1"/>
  <c r="AE30" i="1"/>
  <c r="G30" i="1"/>
  <c r="AL30" i="1"/>
  <c r="AD30" i="1"/>
  <c r="N30" i="1"/>
  <c r="F30" i="1"/>
  <c r="AK30" i="1"/>
  <c r="AC30" i="1"/>
  <c r="M30" i="1"/>
  <c r="E30" i="1"/>
  <c r="AJ30" i="1"/>
  <c r="AB30" i="1"/>
  <c r="AI30" i="1"/>
  <c r="AA30" i="1"/>
  <c r="K30" i="1"/>
  <c r="AH30" i="1"/>
  <c r="J30" i="1"/>
  <c r="K26" i="1"/>
  <c r="K25" i="1"/>
  <c r="K23" i="1"/>
  <c r="K24" i="1"/>
  <c r="K46" i="1"/>
  <c r="K52" i="1"/>
  <c r="K57" i="1"/>
  <c r="K49" i="1"/>
  <c r="K54" i="1"/>
  <c r="K48" i="1"/>
  <c r="K53" i="1"/>
  <c r="K50" i="1"/>
  <c r="K55" i="1"/>
  <c r="K47" i="1"/>
  <c r="K51" i="1"/>
  <c r="K56" i="1"/>
  <c r="K45" i="1"/>
  <c r="K58" i="1"/>
  <c r="K27" i="1"/>
  <c r="K31" i="1"/>
  <c r="K28" i="1"/>
  <c r="L18" i="1"/>
  <c r="L30" i="1" s="1"/>
  <c r="O18" i="1"/>
  <c r="O30" i="1" s="1"/>
  <c r="A34" i="1"/>
  <c r="AG34" i="1" l="1"/>
  <c r="I34" i="1"/>
  <c r="AN34" i="1"/>
  <c r="AF34" i="1"/>
  <c r="H34" i="1"/>
  <c r="AM34" i="1"/>
  <c r="AE34" i="1"/>
  <c r="O34" i="1"/>
  <c r="G34" i="1"/>
  <c r="AL34" i="1"/>
  <c r="AD34" i="1"/>
  <c r="N34" i="1"/>
  <c r="F34" i="1"/>
  <c r="AK34" i="1"/>
  <c r="AC34" i="1"/>
  <c r="M34" i="1"/>
  <c r="E34" i="1"/>
  <c r="AJ34" i="1"/>
  <c r="AB34" i="1"/>
  <c r="L34" i="1"/>
  <c r="AI34" i="1"/>
  <c r="AA34" i="1"/>
  <c r="K34" i="1"/>
  <c r="AH34" i="1"/>
  <c r="J34" i="1"/>
  <c r="O26" i="1"/>
  <c r="O25" i="1"/>
  <c r="O24" i="1"/>
  <c r="O23" i="1"/>
  <c r="O52" i="1"/>
  <c r="O56" i="1"/>
  <c r="O55" i="1"/>
  <c r="O57" i="1"/>
  <c r="O54" i="1"/>
  <c r="O51" i="1"/>
  <c r="O48" i="1"/>
  <c r="O50" i="1"/>
  <c r="O46" i="1"/>
  <c r="O47" i="1"/>
  <c r="O49" i="1"/>
  <c r="O53" i="1"/>
  <c r="O45" i="1"/>
  <c r="O58" i="1"/>
  <c r="O27" i="1"/>
  <c r="O28" i="1"/>
  <c r="O31" i="1"/>
  <c r="O32" i="1"/>
  <c r="O29" i="1"/>
  <c r="O33" i="1"/>
  <c r="L26" i="1"/>
  <c r="L23" i="1"/>
  <c r="L25" i="1"/>
  <c r="L24" i="1"/>
  <c r="L46" i="1"/>
  <c r="L49" i="1"/>
  <c r="L54" i="1"/>
  <c r="L52" i="1"/>
  <c r="L57" i="1"/>
  <c r="L51" i="1"/>
  <c r="L56" i="1"/>
  <c r="L47" i="1"/>
  <c r="L48" i="1"/>
  <c r="L53" i="1"/>
  <c r="L50" i="1"/>
  <c r="L55" i="1"/>
  <c r="L45" i="1"/>
  <c r="L58" i="1"/>
  <c r="L27" i="1"/>
  <c r="L31" i="1"/>
  <c r="L28" i="1"/>
  <c r="L29" i="1"/>
  <c r="L32" i="1"/>
  <c r="L33" i="1"/>
  <c r="A35" i="1"/>
  <c r="P18" i="1"/>
  <c r="P34" i="1" s="1"/>
  <c r="P26" i="1" l="1"/>
  <c r="P24" i="1"/>
  <c r="P23" i="1"/>
  <c r="P25" i="1"/>
  <c r="P52" i="1"/>
  <c r="P49" i="1"/>
  <c r="P46" i="1"/>
  <c r="P57" i="1"/>
  <c r="P54" i="1"/>
  <c r="P51" i="1"/>
  <c r="P48" i="1"/>
  <c r="P50" i="1"/>
  <c r="P55" i="1"/>
  <c r="P56" i="1"/>
  <c r="P47" i="1"/>
  <c r="P53" i="1"/>
  <c r="P45" i="1"/>
  <c r="P58" i="1"/>
  <c r="P27" i="1"/>
  <c r="P31" i="1"/>
  <c r="P28" i="1"/>
  <c r="P29" i="1"/>
  <c r="P32" i="1"/>
  <c r="P33" i="1"/>
  <c r="P30" i="1"/>
  <c r="AK35" i="1"/>
  <c r="AC35" i="1"/>
  <c r="M35" i="1"/>
  <c r="E35" i="1"/>
  <c r="AJ35" i="1"/>
  <c r="AB35" i="1"/>
  <c r="L35" i="1"/>
  <c r="AI35" i="1"/>
  <c r="AA35" i="1"/>
  <c r="K35" i="1"/>
  <c r="AH35" i="1"/>
  <c r="J35" i="1"/>
  <c r="AG35" i="1"/>
  <c r="I35" i="1"/>
  <c r="AN35" i="1"/>
  <c r="AF35" i="1"/>
  <c r="P35" i="1"/>
  <c r="H35" i="1"/>
  <c r="AM35" i="1"/>
  <c r="AE35" i="1"/>
  <c r="O35" i="1"/>
  <c r="G35" i="1"/>
  <c r="AL35" i="1"/>
  <c r="AD35" i="1"/>
  <c r="N35" i="1"/>
  <c r="F35" i="1"/>
  <c r="A36" i="1"/>
  <c r="Q18" i="1"/>
  <c r="Q35" i="1" s="1"/>
  <c r="Q26" i="1" l="1"/>
  <c r="Q25" i="1"/>
  <c r="Q24" i="1"/>
  <c r="Q23" i="1"/>
  <c r="Q57" i="1"/>
  <c r="Q54" i="1"/>
  <c r="Q46" i="1"/>
  <c r="Q52" i="1"/>
  <c r="Q49" i="1"/>
  <c r="Q56" i="1"/>
  <c r="Q48" i="1"/>
  <c r="Q50" i="1"/>
  <c r="Q47" i="1"/>
  <c r="Q51" i="1"/>
  <c r="Q53" i="1"/>
  <c r="Q55" i="1"/>
  <c r="Q58" i="1"/>
  <c r="Q45" i="1"/>
  <c r="Q27" i="1"/>
  <c r="Q28" i="1"/>
  <c r="Q31" i="1"/>
  <c r="Q29" i="1"/>
  <c r="Q32" i="1"/>
  <c r="Q30" i="1"/>
  <c r="Q33" i="1"/>
  <c r="Q34" i="1"/>
  <c r="AG36" i="1"/>
  <c r="Q36" i="1"/>
  <c r="I36" i="1"/>
  <c r="AN36" i="1"/>
  <c r="AF36" i="1"/>
  <c r="P36" i="1"/>
  <c r="H36" i="1"/>
  <c r="AM36" i="1"/>
  <c r="AE36" i="1"/>
  <c r="O36" i="1"/>
  <c r="G36" i="1"/>
  <c r="AL36" i="1"/>
  <c r="AD36" i="1"/>
  <c r="N36" i="1"/>
  <c r="F36" i="1"/>
  <c r="AK36" i="1"/>
  <c r="AC36" i="1"/>
  <c r="M36" i="1"/>
  <c r="E36" i="1"/>
  <c r="AJ36" i="1"/>
  <c r="AB36" i="1"/>
  <c r="L36" i="1"/>
  <c r="AI36" i="1"/>
  <c r="AA36" i="1"/>
  <c r="K36" i="1"/>
  <c r="J36" i="1"/>
  <c r="AH36" i="1"/>
  <c r="A37" i="1"/>
  <c r="R18" i="1"/>
  <c r="AK19" i="1"/>
  <c r="R24" i="1" l="1"/>
  <c r="R25" i="1"/>
  <c r="R23" i="1"/>
  <c r="R26" i="1"/>
  <c r="R52" i="1"/>
  <c r="R49" i="1"/>
  <c r="R46" i="1"/>
  <c r="R47" i="1"/>
  <c r="R54" i="1"/>
  <c r="R51" i="1"/>
  <c r="R57" i="1"/>
  <c r="R48" i="1"/>
  <c r="R53" i="1"/>
  <c r="R55" i="1"/>
  <c r="R50" i="1"/>
  <c r="R56" i="1"/>
  <c r="R58" i="1"/>
  <c r="R45" i="1"/>
  <c r="R27" i="1"/>
  <c r="R28" i="1"/>
  <c r="R31" i="1"/>
  <c r="R32" i="1"/>
  <c r="R29" i="1"/>
  <c r="R30" i="1"/>
  <c r="R33" i="1"/>
  <c r="R34" i="1"/>
  <c r="R35" i="1"/>
  <c r="AK37" i="1"/>
  <c r="AC37" i="1"/>
  <c r="M37" i="1"/>
  <c r="E37" i="1"/>
  <c r="AJ37" i="1"/>
  <c r="AB37" i="1"/>
  <c r="L37" i="1"/>
  <c r="AI37" i="1"/>
  <c r="AA37" i="1"/>
  <c r="K37" i="1"/>
  <c r="AH37" i="1"/>
  <c r="R37" i="1"/>
  <c r="J37" i="1"/>
  <c r="AG37" i="1"/>
  <c r="Q37" i="1"/>
  <c r="I37" i="1"/>
  <c r="AN37" i="1"/>
  <c r="AF37" i="1"/>
  <c r="P37" i="1"/>
  <c r="H37" i="1"/>
  <c r="AM37" i="1"/>
  <c r="AE37" i="1"/>
  <c r="O37" i="1"/>
  <c r="G37" i="1"/>
  <c r="AL37" i="1"/>
  <c r="AD37" i="1"/>
  <c r="N37" i="1"/>
  <c r="F37" i="1"/>
  <c r="R36" i="1"/>
  <c r="S18" i="1"/>
  <c r="S37" i="1" s="1"/>
  <c r="A38" i="1"/>
  <c r="AG38" i="1" l="1"/>
  <c r="Q38" i="1"/>
  <c r="I38" i="1"/>
  <c r="AN38" i="1"/>
  <c r="AF38" i="1"/>
  <c r="P38" i="1"/>
  <c r="H38" i="1"/>
  <c r="AM38" i="1"/>
  <c r="AE38" i="1"/>
  <c r="O38" i="1"/>
  <c r="G38" i="1"/>
  <c r="AL38" i="1"/>
  <c r="AD38" i="1"/>
  <c r="N38" i="1"/>
  <c r="F38" i="1"/>
  <c r="AK38" i="1"/>
  <c r="AC38" i="1"/>
  <c r="M38" i="1"/>
  <c r="E38" i="1"/>
  <c r="AJ38" i="1"/>
  <c r="AB38" i="1"/>
  <c r="L38" i="1"/>
  <c r="AI38" i="1"/>
  <c r="AA38" i="1"/>
  <c r="S38" i="1"/>
  <c r="K38" i="1"/>
  <c r="J38" i="1"/>
  <c r="R38" i="1"/>
  <c r="AH38" i="1"/>
  <c r="S25" i="1"/>
  <c r="S26" i="1"/>
  <c r="S23" i="1"/>
  <c r="S24" i="1"/>
  <c r="S52" i="1"/>
  <c r="S57" i="1"/>
  <c r="S49" i="1"/>
  <c r="S54" i="1"/>
  <c r="S48" i="1"/>
  <c r="S51" i="1"/>
  <c r="S55" i="1"/>
  <c r="S46" i="1"/>
  <c r="S53" i="1"/>
  <c r="S47" i="1"/>
  <c r="S56" i="1"/>
  <c r="S50" i="1"/>
  <c r="S58" i="1"/>
  <c r="S45" i="1"/>
  <c r="S27" i="1"/>
  <c r="S28" i="1"/>
  <c r="S31" i="1"/>
  <c r="S29" i="1"/>
  <c r="S32" i="1"/>
  <c r="S30" i="1"/>
  <c r="S33" i="1"/>
  <c r="S34" i="1"/>
  <c r="S35" i="1"/>
  <c r="S36" i="1"/>
  <c r="A39" i="1"/>
  <c r="T18" i="1"/>
  <c r="T38" i="1" s="1"/>
  <c r="AM19" i="1"/>
  <c r="T25" i="1" l="1"/>
  <c r="T26" i="1"/>
  <c r="T24" i="1"/>
  <c r="T23" i="1"/>
  <c r="T46" i="1"/>
  <c r="T49" i="1"/>
  <c r="T54" i="1"/>
  <c r="T52" i="1"/>
  <c r="T56" i="1"/>
  <c r="T51" i="1"/>
  <c r="T57" i="1"/>
  <c r="T47" i="1"/>
  <c r="T48" i="1"/>
  <c r="T53" i="1"/>
  <c r="T50" i="1"/>
  <c r="T55" i="1"/>
  <c r="T58" i="1"/>
  <c r="T45" i="1"/>
  <c r="T27" i="1"/>
  <c r="T28" i="1"/>
  <c r="T31" i="1"/>
  <c r="T32" i="1"/>
  <c r="T29" i="1"/>
  <c r="T30" i="1"/>
  <c r="T33" i="1"/>
  <c r="T34" i="1"/>
  <c r="T35" i="1"/>
  <c r="T36" i="1"/>
  <c r="T37" i="1"/>
  <c r="AK39" i="1"/>
  <c r="AC39" i="1"/>
  <c r="M39" i="1"/>
  <c r="E39" i="1"/>
  <c r="AJ39" i="1"/>
  <c r="AB39" i="1"/>
  <c r="T39" i="1"/>
  <c r="L39" i="1"/>
  <c r="AI39" i="1"/>
  <c r="AA39" i="1"/>
  <c r="S39" i="1"/>
  <c r="K39" i="1"/>
  <c r="AH39" i="1"/>
  <c r="R39" i="1"/>
  <c r="J39" i="1"/>
  <c r="AG39" i="1"/>
  <c r="Q39" i="1"/>
  <c r="I39" i="1"/>
  <c r="AN39" i="1"/>
  <c r="AF39" i="1"/>
  <c r="P39" i="1"/>
  <c r="H39" i="1"/>
  <c r="AM39" i="1"/>
  <c r="AE39" i="1"/>
  <c r="O39" i="1"/>
  <c r="G39" i="1"/>
  <c r="AL39" i="1"/>
  <c r="AD39" i="1"/>
  <c r="N39" i="1"/>
  <c r="F39" i="1"/>
  <c r="U18" i="1"/>
  <c r="U39" i="1" s="1"/>
  <c r="A40" i="1"/>
  <c r="AN40" i="1" l="1"/>
  <c r="AF40" i="1"/>
  <c r="P40" i="1"/>
  <c r="AL40" i="1"/>
  <c r="AD40" i="1"/>
  <c r="N40" i="1"/>
  <c r="AK40" i="1"/>
  <c r="AC40" i="1"/>
  <c r="U40" i="1"/>
  <c r="M40" i="1"/>
  <c r="AJ40" i="1"/>
  <c r="AB40" i="1"/>
  <c r="T40" i="1"/>
  <c r="L40" i="1"/>
  <c r="AG40" i="1"/>
  <c r="Q40" i="1"/>
  <c r="I40" i="1"/>
  <c r="AE40" i="1"/>
  <c r="J40" i="1"/>
  <c r="AA40" i="1"/>
  <c r="H40" i="1"/>
  <c r="G40" i="1"/>
  <c r="F40" i="1"/>
  <c r="S40" i="1"/>
  <c r="E40" i="1"/>
  <c r="AM40" i="1"/>
  <c r="R40" i="1"/>
  <c r="AI40" i="1"/>
  <c r="O40" i="1"/>
  <c r="K40" i="1"/>
  <c r="AH40" i="1"/>
  <c r="U25" i="1"/>
  <c r="U26" i="1"/>
  <c r="U23" i="1"/>
  <c r="U24" i="1"/>
  <c r="U51" i="1"/>
  <c r="U52" i="1"/>
  <c r="U49" i="1"/>
  <c r="U46" i="1"/>
  <c r="U53" i="1"/>
  <c r="U55" i="1"/>
  <c r="U54" i="1"/>
  <c r="U50" i="1"/>
  <c r="U48" i="1"/>
  <c r="U57" i="1"/>
  <c r="U56" i="1"/>
  <c r="U47" i="1"/>
  <c r="U45" i="1"/>
  <c r="U58" i="1"/>
  <c r="U27" i="1"/>
  <c r="U31" i="1"/>
  <c r="U28" i="1"/>
  <c r="U29" i="1"/>
  <c r="U32" i="1"/>
  <c r="U30" i="1"/>
  <c r="U33" i="1"/>
  <c r="U34" i="1"/>
  <c r="U35" i="1"/>
  <c r="U36" i="1"/>
  <c r="U37" i="1"/>
  <c r="U38" i="1"/>
  <c r="A41" i="1"/>
  <c r="V18" i="1"/>
  <c r="V40" i="1" s="1"/>
  <c r="V26" i="1" l="1"/>
  <c r="V23" i="1"/>
  <c r="V24" i="1"/>
  <c r="V25" i="1"/>
  <c r="V54" i="1"/>
  <c r="V48" i="1"/>
  <c r="V50" i="1"/>
  <c r="V49" i="1"/>
  <c r="V52" i="1"/>
  <c r="V51" i="1"/>
  <c r="V56" i="1"/>
  <c r="V57" i="1"/>
  <c r="V46" i="1"/>
  <c r="V53" i="1"/>
  <c r="V47" i="1"/>
  <c r="V55" i="1"/>
  <c r="V45" i="1"/>
  <c r="V58" i="1"/>
  <c r="V27" i="1"/>
  <c r="V31" i="1"/>
  <c r="V28" i="1"/>
  <c r="V32" i="1"/>
  <c r="V29" i="1"/>
  <c r="V30" i="1"/>
  <c r="V33" i="1"/>
  <c r="V34" i="1"/>
  <c r="V35" i="1"/>
  <c r="V36" i="1"/>
  <c r="V37" i="1"/>
  <c r="V38" i="1"/>
  <c r="V39" i="1"/>
  <c r="AJ41" i="1"/>
  <c r="AB41" i="1"/>
  <c r="T41" i="1"/>
  <c r="L41" i="1"/>
  <c r="AH41" i="1"/>
  <c r="R41" i="1"/>
  <c r="J41" i="1"/>
  <c r="AG41" i="1"/>
  <c r="Q41" i="1"/>
  <c r="I41" i="1"/>
  <c r="AN41" i="1"/>
  <c r="AF41" i="1"/>
  <c r="P41" i="1"/>
  <c r="H41" i="1"/>
  <c r="AK41" i="1"/>
  <c r="AC41" i="1"/>
  <c r="U41" i="1"/>
  <c r="M41" i="1"/>
  <c r="E41" i="1"/>
  <c r="AL41" i="1"/>
  <c r="O41" i="1"/>
  <c r="AI41" i="1"/>
  <c r="N41" i="1"/>
  <c r="AE41" i="1"/>
  <c r="K41" i="1"/>
  <c r="AD41" i="1"/>
  <c r="G41" i="1"/>
  <c r="AA41" i="1"/>
  <c r="F41" i="1"/>
  <c r="V41" i="1"/>
  <c r="AM41" i="1"/>
  <c r="S41" i="1"/>
  <c r="W18" i="1"/>
  <c r="W41" i="1" s="1"/>
  <c r="A42" i="1"/>
  <c r="W26" i="1" l="1"/>
  <c r="W25" i="1"/>
  <c r="W24" i="1"/>
  <c r="W23" i="1"/>
  <c r="W46" i="1"/>
  <c r="W57" i="1"/>
  <c r="W54" i="1"/>
  <c r="W47" i="1"/>
  <c r="W52" i="1"/>
  <c r="W49" i="1"/>
  <c r="W56" i="1"/>
  <c r="W53" i="1"/>
  <c r="W55" i="1"/>
  <c r="W51" i="1"/>
  <c r="W48" i="1"/>
  <c r="W50" i="1"/>
  <c r="W58" i="1"/>
  <c r="W45" i="1"/>
  <c r="W27" i="1"/>
  <c r="W28" i="1"/>
  <c r="W31" i="1"/>
  <c r="W32" i="1"/>
  <c r="W29" i="1"/>
  <c r="W33" i="1"/>
  <c r="W30" i="1"/>
  <c r="W34" i="1"/>
  <c r="W35" i="1"/>
  <c r="W36" i="1"/>
  <c r="W37" i="1"/>
  <c r="W38" i="1"/>
  <c r="W39" i="1"/>
  <c r="W40" i="1"/>
  <c r="AN42" i="1"/>
  <c r="AF42" i="1"/>
  <c r="P42" i="1"/>
  <c r="H42" i="1"/>
  <c r="AL42" i="1"/>
  <c r="AD42" i="1"/>
  <c r="V42" i="1"/>
  <c r="N42" i="1"/>
  <c r="F42" i="1"/>
  <c r="AK42" i="1"/>
  <c r="AC42" i="1"/>
  <c r="U42" i="1"/>
  <c r="M42" i="1"/>
  <c r="E42" i="1"/>
  <c r="AJ42" i="1"/>
  <c r="AB42" i="1"/>
  <c r="T42" i="1"/>
  <c r="L42" i="1"/>
  <c r="AG42" i="1"/>
  <c r="Q42" i="1"/>
  <c r="I42" i="1"/>
  <c r="W42" i="1"/>
  <c r="S42" i="1"/>
  <c r="AM42" i="1"/>
  <c r="R42" i="1"/>
  <c r="AI42" i="1"/>
  <c r="O42" i="1"/>
  <c r="AH42" i="1"/>
  <c r="K42" i="1"/>
  <c r="AE42" i="1"/>
  <c r="J42" i="1"/>
  <c r="AA42" i="1"/>
  <c r="G42" i="1"/>
  <c r="X18" i="1"/>
  <c r="X42" i="1" s="1"/>
  <c r="A43" i="1"/>
  <c r="AJ43" i="1" l="1"/>
  <c r="AB43" i="1"/>
  <c r="T43" i="1"/>
  <c r="L43" i="1"/>
  <c r="AH43" i="1"/>
  <c r="R43" i="1"/>
  <c r="J43" i="1"/>
  <c r="AG43" i="1"/>
  <c r="Q43" i="1"/>
  <c r="I43" i="1"/>
  <c r="AN43" i="1"/>
  <c r="AF43" i="1"/>
  <c r="X43" i="1"/>
  <c r="P43" i="1"/>
  <c r="H43" i="1"/>
  <c r="AK43" i="1"/>
  <c r="AC43" i="1"/>
  <c r="U43" i="1"/>
  <c r="M43" i="1"/>
  <c r="E43" i="1"/>
  <c r="AD43" i="1"/>
  <c r="G43" i="1"/>
  <c r="AA43" i="1"/>
  <c r="F43" i="1"/>
  <c r="W43" i="1"/>
  <c r="V43" i="1"/>
  <c r="AM43" i="1"/>
  <c r="S43" i="1"/>
  <c r="AL43" i="1"/>
  <c r="O43" i="1"/>
  <c r="AI43" i="1"/>
  <c r="N43" i="1"/>
  <c r="K43" i="1"/>
  <c r="AE43" i="1"/>
  <c r="X26" i="1"/>
  <c r="X25" i="1"/>
  <c r="X24" i="1"/>
  <c r="X23" i="1"/>
  <c r="X52" i="1"/>
  <c r="X49" i="1"/>
  <c r="X46" i="1"/>
  <c r="X47" i="1"/>
  <c r="X57" i="1"/>
  <c r="X48" i="1"/>
  <c r="X54" i="1"/>
  <c r="X51" i="1"/>
  <c r="X50" i="1"/>
  <c r="X53" i="1"/>
  <c r="X56" i="1"/>
  <c r="X55" i="1"/>
  <c r="X58" i="1"/>
  <c r="X45" i="1"/>
  <c r="X27" i="1"/>
  <c r="X28" i="1"/>
  <c r="X31" i="1"/>
  <c r="X32" i="1"/>
  <c r="X29" i="1"/>
  <c r="X30" i="1"/>
  <c r="X33" i="1"/>
  <c r="X34" i="1"/>
  <c r="X35" i="1"/>
  <c r="X36" i="1"/>
  <c r="X37" i="1"/>
  <c r="X38" i="1"/>
  <c r="X39" i="1"/>
  <c r="X40" i="1"/>
  <c r="X41" i="1"/>
  <c r="A44" i="1"/>
  <c r="Y18" i="1"/>
  <c r="Y43" i="1" s="1"/>
  <c r="AN44" i="1" l="1"/>
  <c r="AF44" i="1"/>
  <c r="X44" i="1"/>
  <c r="P44" i="1"/>
  <c r="H44" i="1"/>
  <c r="AL44" i="1"/>
  <c r="AD44" i="1"/>
  <c r="V44" i="1"/>
  <c r="N44" i="1"/>
  <c r="F44" i="1"/>
  <c r="AK44" i="1"/>
  <c r="AC44" i="1"/>
  <c r="U44" i="1"/>
  <c r="M44" i="1"/>
  <c r="E44" i="1"/>
  <c r="AJ44" i="1"/>
  <c r="AB44" i="1"/>
  <c r="T44" i="1"/>
  <c r="L44" i="1"/>
  <c r="AG44" i="1"/>
  <c r="Y44" i="1"/>
  <c r="Q44" i="1"/>
  <c r="I44" i="1"/>
  <c r="AI44" i="1"/>
  <c r="O44" i="1"/>
  <c r="AH44" i="1"/>
  <c r="K44" i="1"/>
  <c r="AE44" i="1"/>
  <c r="J44" i="1"/>
  <c r="AA44" i="1"/>
  <c r="G44" i="1"/>
  <c r="W44" i="1"/>
  <c r="S44" i="1"/>
  <c r="R44" i="1"/>
  <c r="AM44" i="1"/>
  <c r="Y26" i="1"/>
  <c r="Y25" i="1"/>
  <c r="Y24" i="1"/>
  <c r="Y23" i="1"/>
  <c r="Y47" i="1"/>
  <c r="Y57" i="1"/>
  <c r="Y54" i="1"/>
  <c r="Y46" i="1"/>
  <c r="Y49" i="1"/>
  <c r="Y56" i="1"/>
  <c r="Y53" i="1"/>
  <c r="Y55" i="1"/>
  <c r="Y52" i="1"/>
  <c r="Y50" i="1"/>
  <c r="Y51" i="1"/>
  <c r="Y48" i="1"/>
  <c r="Y58" i="1"/>
  <c r="Y45" i="1"/>
  <c r="Y27" i="1"/>
  <c r="Y31" i="1"/>
  <c r="Y28" i="1"/>
  <c r="Y32" i="1"/>
  <c r="Y29" i="1"/>
  <c r="Y33" i="1"/>
  <c r="Y30" i="1"/>
  <c r="Y34" i="1"/>
  <c r="Y35" i="1"/>
  <c r="Y36" i="1"/>
  <c r="Y37" i="1"/>
  <c r="Y38" i="1"/>
  <c r="Y39" i="1"/>
  <c r="Y40" i="1"/>
  <c r="Y41" i="1"/>
  <c r="Y42" i="1"/>
  <c r="Z18" i="1"/>
  <c r="Z44" i="1" s="1"/>
  <c r="Z25" i="1" l="1"/>
  <c r="Z24" i="1"/>
  <c r="Z26" i="1"/>
  <c r="Z23" i="1"/>
  <c r="Z52" i="1"/>
  <c r="Z49" i="1"/>
  <c r="Z46" i="1"/>
  <c r="Z47" i="1"/>
  <c r="Z54" i="1"/>
  <c r="Z51" i="1"/>
  <c r="Z50" i="1"/>
  <c r="Z57" i="1"/>
  <c r="Z53" i="1"/>
  <c r="Z48" i="1"/>
  <c r="Z55" i="1"/>
  <c r="Z56" i="1"/>
  <c r="Z45" i="1"/>
  <c r="Z58" i="1"/>
  <c r="Z27" i="1"/>
  <c r="Z31" i="1"/>
  <c r="Z28" i="1"/>
  <c r="Z32" i="1"/>
  <c r="Z29" i="1"/>
  <c r="Z30" i="1"/>
  <c r="Z33" i="1"/>
  <c r="Z34" i="1"/>
  <c r="Z35" i="1"/>
  <c r="Z36" i="1"/>
  <c r="Z37" i="1"/>
  <c r="Z38" i="1"/>
  <c r="Z39" i="1"/>
  <c r="Z40" i="1"/>
  <c r="Z41" i="1"/>
  <c r="Z42" i="1"/>
  <c r="Z43" i="1"/>
</calcChain>
</file>

<file path=xl/comments1.xml><?xml version="1.0" encoding="utf-8"?>
<comments xmlns="http://schemas.openxmlformats.org/spreadsheetml/2006/main">
  <authors>
    <author>Reiser Irene</author>
  </authors>
  <commentList>
    <comment ref="C10" authorId="0" shapeId="0">
      <text>
        <r>
          <rPr>
            <sz val="9"/>
            <color indexed="81"/>
            <rFont val="Segoe UI"/>
            <family val="2"/>
          </rPr>
          <t>Übergangslänge Fussgängerstreifen</t>
        </r>
      </text>
    </comment>
    <comment ref="C11" authorId="0" shapeId="0">
      <text>
        <r>
          <rPr>
            <b/>
            <sz val="9"/>
            <color indexed="81"/>
            <rFont val="Segoe UI"/>
            <family val="2"/>
          </rPr>
          <t>Fahrrad</t>
        </r>
        <r>
          <rPr>
            <sz val="9"/>
            <color indexed="81"/>
            <rFont val="Segoe UI"/>
            <family val="2"/>
          </rPr>
          <t xml:space="preserve">
- separate Führung: "sep"
-gemeinsame Signalisation mit FZ / FG: "gem"
</t>
        </r>
        <r>
          <rPr>
            <b/>
            <sz val="9"/>
            <color indexed="81"/>
            <rFont val="Segoe UI"/>
            <family val="2"/>
          </rPr>
          <t xml:space="preserve">Tram
</t>
        </r>
        <r>
          <rPr>
            <sz val="9"/>
            <color indexed="81"/>
            <rFont val="Segoe UI"/>
            <family val="2"/>
          </rPr>
          <t xml:space="preserve">-aus Haltestelle: "H"
-aus Fahrt: "F"
</t>
        </r>
      </text>
    </comment>
    <comment ref="AN23" authorId="0" shapeId="0">
      <text>
        <r>
          <rPr>
            <sz val="9"/>
            <color indexed="81"/>
            <rFont val="Segoe UI"/>
            <family val="2"/>
          </rPr>
          <t xml:space="preserve">Falls im Tabellenblatt mit der Berechnung der Zwischenzeiten die Spalte mit dem definitven Wert verschoben wird, funktioniert die Formel nicht mehr richtig! Zur Anpassung muss das 3. Argument in der SVERWEIS-Formel angepasst werden (Beschreibt die Anzahl Spalten vom Start Suchbereicht (im vorliegenden Fall: A) bis zur richtigen Spalte Bsp. A=1, B=2, ...)
</t>
        </r>
      </text>
    </comment>
  </commentList>
</comments>
</file>

<file path=xl/comments2.xml><?xml version="1.0" encoding="utf-8"?>
<comments xmlns="http://schemas.openxmlformats.org/spreadsheetml/2006/main">
  <authors>
    <author>Reiser Irene</author>
  </authors>
  <commentList>
    <comment ref="A6" authorId="0" shapeId="0">
      <text>
        <r>
          <rPr>
            <sz val="9"/>
            <color indexed="81"/>
            <rFont val="Segoe UI"/>
            <family val="2"/>
          </rPr>
          <t>nicht löschen</t>
        </r>
      </text>
    </comment>
  </commentList>
</comments>
</file>

<file path=xl/comments3.xml><?xml version="1.0" encoding="utf-8"?>
<comments xmlns="http://schemas.openxmlformats.org/spreadsheetml/2006/main">
  <authors>
    <author>Reiser Irene</author>
  </authors>
  <commentList>
    <comment ref="A6" authorId="0" shapeId="0">
      <text>
        <r>
          <rPr>
            <sz val="9"/>
            <color indexed="81"/>
            <rFont val="Segoe UI"/>
            <family val="2"/>
          </rPr>
          <t>nicht löschen</t>
        </r>
      </text>
    </comment>
  </commentList>
</comments>
</file>

<file path=xl/comments4.xml><?xml version="1.0" encoding="utf-8"?>
<comments xmlns="http://schemas.openxmlformats.org/spreadsheetml/2006/main">
  <authors>
    <author>Reiser Irene</author>
  </authors>
  <commentList>
    <comment ref="A6" authorId="0" shapeId="0">
      <text>
        <r>
          <rPr>
            <b/>
            <sz val="9"/>
            <color indexed="81"/>
            <rFont val="Segoe UI"/>
            <family val="2"/>
          </rPr>
          <t xml:space="preserve">Achtung!
</t>
        </r>
        <r>
          <rPr>
            <sz val="9"/>
            <color indexed="81"/>
            <rFont val="Segoe UI"/>
            <family val="2"/>
          </rPr>
          <t xml:space="preserve">Diese Spalte muss zwingend gemäss ABC geordnet sein! Ansonsten funktioniert die VERWEIS-Formel in der Zwischenzeitberechnung nicht richtig (ohne Fehlermeldung)
</t>
        </r>
      </text>
    </comment>
    <comment ref="A21" authorId="0" shapeId="0">
      <text>
        <r>
          <rPr>
            <b/>
            <sz val="9"/>
            <color indexed="81"/>
            <rFont val="Segoe UI"/>
            <family val="2"/>
          </rPr>
          <t xml:space="preserve">Achtung!
</t>
        </r>
        <r>
          <rPr>
            <sz val="9"/>
            <color indexed="81"/>
            <rFont val="Segoe UI"/>
            <family val="2"/>
          </rPr>
          <t xml:space="preserve">Diese Spalte muss zwingend gemäss ABC geordnet sein! Ansonsten funktioniert die VERWEIS-Formel in der Zwischenzeitberechnung nicht richtig (ohne Fehlermeldung)
</t>
        </r>
      </text>
    </comment>
    <comment ref="D23" authorId="0" shapeId="0">
      <text>
        <r>
          <rPr>
            <sz val="9"/>
            <color indexed="81"/>
            <rFont val="Segoe UI"/>
            <family val="2"/>
          </rPr>
          <t>Wie Motorfahrzeuge</t>
        </r>
      </text>
    </comment>
    <comment ref="E23" authorId="0" shapeId="0">
      <text>
        <r>
          <rPr>
            <sz val="9"/>
            <color indexed="81"/>
            <rFont val="Segoe UI"/>
            <family val="2"/>
          </rPr>
          <t>In Absprache mit Verkehrsbetrieben</t>
        </r>
      </text>
    </comment>
    <comment ref="D24" authorId="0" shapeId="0">
      <text>
        <r>
          <rPr>
            <sz val="9"/>
            <color indexed="81"/>
            <rFont val="Segoe UI"/>
            <family val="2"/>
          </rPr>
          <t>Formel hinterlegt</t>
        </r>
      </text>
    </comment>
    <comment ref="F24" authorId="0" shapeId="0">
      <text>
        <r>
          <rPr>
            <sz val="9"/>
            <color indexed="81"/>
            <rFont val="Segoe UI"/>
            <family val="2"/>
          </rPr>
          <t>Formel hinterlegt</t>
        </r>
      </text>
    </comment>
    <comment ref="D25" authorId="0" shapeId="0">
      <text>
        <r>
          <rPr>
            <sz val="9"/>
            <color indexed="81"/>
            <rFont val="Segoe UI"/>
            <family val="2"/>
          </rPr>
          <t>Wie Gelb der Fahrzeuge oder Fussgänger</t>
        </r>
      </text>
    </comment>
    <comment ref="E25" authorId="0" shapeId="0">
      <text>
        <r>
          <rPr>
            <sz val="9"/>
            <color indexed="81"/>
            <rFont val="Segoe UI"/>
            <family val="2"/>
          </rPr>
          <t>Gleich wie Fahrzeuge oder Fussgänger</t>
        </r>
      </text>
    </comment>
    <comment ref="D31" authorId="0" shapeId="0">
      <text>
        <r>
          <rPr>
            <sz val="9"/>
            <color indexed="81"/>
            <rFont val="Segoe UI"/>
            <family val="2"/>
          </rPr>
          <t>Formel hinterlegt</t>
        </r>
      </text>
    </comment>
    <comment ref="F31" authorId="0" shapeId="0">
      <text>
        <r>
          <rPr>
            <sz val="9"/>
            <color indexed="81"/>
            <rFont val="Segoe UI"/>
            <family val="2"/>
          </rPr>
          <t>Formel hinterlegt</t>
        </r>
      </text>
    </comment>
    <comment ref="D32" authorId="0" shapeId="0">
      <text>
        <r>
          <rPr>
            <sz val="9"/>
            <color indexed="81"/>
            <rFont val="Segoe UI"/>
            <family val="2"/>
          </rPr>
          <t>Minimum</t>
        </r>
      </text>
    </comment>
    <comment ref="E32" authorId="0" shapeId="0">
      <text>
        <r>
          <rPr>
            <sz val="9"/>
            <color indexed="81"/>
            <rFont val="Segoe UI"/>
            <family val="2"/>
          </rPr>
          <t>In Absprache mit Verkehrsbetrieben</t>
        </r>
      </text>
    </comment>
    <comment ref="E33" authorId="0" shapeId="0">
      <text>
        <r>
          <rPr>
            <sz val="9"/>
            <color indexed="81"/>
            <rFont val="Segoe UI"/>
            <family val="2"/>
          </rPr>
          <t>In Absprache mit Verkehrsbetrieben</t>
        </r>
      </text>
    </comment>
  </commentList>
</comments>
</file>

<file path=xl/sharedStrings.xml><?xml version="1.0" encoding="utf-8"?>
<sst xmlns="http://schemas.openxmlformats.org/spreadsheetml/2006/main" count="249" uniqueCount="158">
  <si>
    <t>Räumen</t>
  </si>
  <si>
    <t>Einfahren</t>
  </si>
  <si>
    <t>SG</t>
  </si>
  <si>
    <t>sr</t>
  </si>
  <si>
    <t>VK</t>
  </si>
  <si>
    <t>se</t>
  </si>
  <si>
    <t>FZ</t>
  </si>
  <si>
    <t>FR</t>
  </si>
  <si>
    <t>FG</t>
  </si>
  <si>
    <t>tz</t>
  </si>
  <si>
    <t>Bemerkungen</t>
  </si>
  <si>
    <t>Unterscheidung getrennt / gemeinsam geführt</t>
  </si>
  <si>
    <t>Berücksichtigung Geschwindigkeit und Vorblinken</t>
  </si>
  <si>
    <t>Bus als Fahrzeug</t>
  </si>
  <si>
    <t>Berücksichtigung Sehbehinderte bei Übergang mit Mittelinsel</t>
  </si>
  <si>
    <t>Knoten</t>
  </si>
  <si>
    <t xml:space="preserve">Zwischen-, Übergangs- und Mindestzeiten </t>
  </si>
  <si>
    <t>RY</t>
  </si>
  <si>
    <t>G</t>
  </si>
  <si>
    <t>Y</t>
  </si>
  <si>
    <t>R</t>
  </si>
  <si>
    <t xml:space="preserve">Berechnung der Zwischenzeiten </t>
  </si>
  <si>
    <t>Datum</t>
  </si>
  <si>
    <t>Berechnung/Anpassung/Vergleich/Freigabe: "Sachbearbeiter", (Bemerkungen)</t>
  </si>
  <si>
    <t>SB</t>
  </si>
  <si>
    <t>Verkehrsart mit eigenen Signalgebern</t>
  </si>
  <si>
    <t>Fahrzeuge</t>
  </si>
  <si>
    <t>Fussgänger</t>
  </si>
  <si>
    <t>Strassenbahnen mit Sondersignalen (VB=5'')</t>
  </si>
  <si>
    <t>Strassenbahnen mit Sondersignalen (VB=2'')</t>
  </si>
  <si>
    <t>Busse mit Sondersignalen</t>
  </si>
  <si>
    <t>Abk.</t>
  </si>
  <si>
    <t>Sehbehinderte</t>
  </si>
  <si>
    <t>Räumgeschwindigkeit 
vr [m/s]</t>
  </si>
  <si>
    <t>Räumintervall 
r [s]</t>
  </si>
  <si>
    <t>Einfahrintervall 
e [s]</t>
  </si>
  <si>
    <t>Einfahrgeschwindigkeit 
ve [m/s]</t>
  </si>
  <si>
    <t>Der Bus wird als Fahrzeug gerechnet, sobald er die betreffende Fahrspur mit dem Individualverkehr teilt. ('Bus als Bus' ist somit eher die Ausnahme; wird beispielsweise angewendet bei geregelter Wegfahrt aus Haltestelle oder bei eigenständiger Busspur)</t>
  </si>
  <si>
    <t>Bei Übergängen mit Mittelinsel und separater Signalgruppe für den Gesamtübergang wird als Räumweg 2/3 der Gesamtbreite angewendet. (Sehbehinderte erhalten nur ein Startsignal und haben daher bei Grünende bereits einen Teil des FGS überquert). Dabei ist der Standort des Fussgänger-Drückers zu berücksichtigen.</t>
  </si>
  <si>
    <t>Zwischenzeit</t>
  </si>
  <si>
    <t>Übergangszeiten</t>
  </si>
  <si>
    <t>Von der Freigabe- zur Sperrzeit
Y [s]</t>
  </si>
  <si>
    <t>Von der Sperr- zur Freigabezeit
RY [s]</t>
  </si>
  <si>
    <t>Mindestzeiten</t>
  </si>
  <si>
    <t>Mindestfreigabezeit 
G [s]</t>
  </si>
  <si>
    <t>Mindestsperrzeit
G [s]</t>
  </si>
  <si>
    <t>Fahrräder, Motorfahrräder</t>
  </si>
  <si>
    <t>separat geführt</t>
  </si>
  <si>
    <t>Motorfahrzeuge</t>
  </si>
  <si>
    <t>v zul. &lt;= 30 km/h</t>
  </si>
  <si>
    <t>v zul. = 40 km/h
v zul. = 50 km/h</t>
  </si>
  <si>
    <t>v zul. = 60 km/h</t>
  </si>
  <si>
    <t>v zul. &gt;= 70 km/h</t>
  </si>
  <si>
    <t>Strassenbahnen</t>
  </si>
  <si>
    <t>aus Haltestelle</t>
  </si>
  <si>
    <t>aus Fahrt</t>
  </si>
  <si>
    <t>FR sep</t>
  </si>
  <si>
    <t>FR gem</t>
  </si>
  <si>
    <t>MFZ 30</t>
  </si>
  <si>
    <t>MFZ 50</t>
  </si>
  <si>
    <t>MFZ 60</t>
  </si>
  <si>
    <t>MFZ 70</t>
  </si>
  <si>
    <t>v zul</t>
  </si>
  <si>
    <t>Definitionen</t>
  </si>
  <si>
    <t>L FG</t>
  </si>
  <si>
    <t>BU</t>
  </si>
  <si>
    <t>TR2</t>
  </si>
  <si>
    <t>TR5</t>
  </si>
  <si>
    <t>TR H</t>
  </si>
  <si>
    <t>TR F</t>
  </si>
  <si>
    <t>Zusatz</t>
  </si>
  <si>
    <t>-</t>
  </si>
  <si>
    <t>Referenz</t>
  </si>
  <si>
    <t>Fahrräder, Motorfahrräder (unspezifisch)</t>
  </si>
  <si>
    <t>TR</t>
  </si>
  <si>
    <t>Strassenbahnen mit Sondersignalen (unspezifisch)</t>
  </si>
  <si>
    <t>0101</t>
  </si>
  <si>
    <t>Berechnung der Zwischenzeiten</t>
  </si>
  <si>
    <t>Eingabe erforderlich</t>
  </si>
  <si>
    <t>TBA</t>
  </si>
  <si>
    <t>Version</t>
  </si>
  <si>
    <t>Anpassungen</t>
  </si>
  <si>
    <t>Grundaufbau</t>
  </si>
  <si>
    <t>Anpassung Räum-/Einfahrparameter aufgrund Normaktualisierung SN 640 838</t>
  </si>
  <si>
    <t>Bauprojekt</t>
  </si>
  <si>
    <t>Projektstand</t>
  </si>
  <si>
    <t>LSA xxxx-xxx</t>
  </si>
  <si>
    <t>gemäss VSS 40 838, Ausgabe 2019-03</t>
  </si>
  <si>
    <t>Zwischenzeiten</t>
  </si>
  <si>
    <t>Übergangszeiten und Mindestzeiten</t>
  </si>
  <si>
    <t>gemäss VSS 40 837, Ausgabe 2019-03</t>
  </si>
  <si>
    <t>PV</t>
  </si>
  <si>
    <t>Bus</t>
  </si>
  <si>
    <t>Fahrrad</t>
  </si>
  <si>
    <t>Fahrzeug</t>
  </si>
  <si>
    <t xml:space="preserve">TR5 </t>
  </si>
  <si>
    <t>Tram mit Vorblinken 2 Sekunden</t>
  </si>
  <si>
    <t>Tram mit Vorblinken 5 Sekunden</t>
  </si>
  <si>
    <t>Auswahl der finalen Zwischenzeit in gegensitiger Absprache (PV/TBA).</t>
  </si>
  <si>
    <t>durch Projektverfasser (PV) und Bauherrschaft (TBA).</t>
  </si>
  <si>
    <t>Eingabe der massgebenden Zwischenzeit anhand der berechneten Werte</t>
  </si>
  <si>
    <t>Rundungsschwellenwert: 0,1 s</t>
  </si>
  <si>
    <t>Beispiel:</t>
  </si>
  <si>
    <t>Berechnet: 5,09 s  -&gt; Zwischenzeit: 5 s</t>
  </si>
  <si>
    <t>Berechnet: 5,10 s  -&gt; Zwischenzeit: 6 s</t>
  </si>
  <si>
    <t>Eingabe der zulässigen Höchstgeschwindigkeit</t>
  </si>
  <si>
    <t>Eingabe der Verkehrskategorien (analog Berechnung, siehe oben)</t>
  </si>
  <si>
    <t>zusätzliche Angaben je nach VK:</t>
  </si>
  <si>
    <t>- separate Führung: "sep"</t>
  </si>
  <si>
    <t>Tram</t>
  </si>
  <si>
    <t>- gemeinsame Signalisation mit FZ / FG: "gem"</t>
  </si>
  <si>
    <t>- aus Haltestelle: "H"</t>
  </si>
  <si>
    <t>- aus Fahrt: "F"</t>
  </si>
  <si>
    <t>Erzeugen der Matrix</t>
  </si>
  <si>
    <t>Länge Fussgängerübergang</t>
  </si>
  <si>
    <t>Fussgänger und Sehbehinderte</t>
  </si>
  <si>
    <t>E+B, reir</t>
  </si>
  <si>
    <t>Eingabe der Signalgruppennummern,</t>
  </si>
  <si>
    <t>der Räum- und Einfahrwege in Meter und</t>
  </si>
  <si>
    <t>der Verkehrskategorien pro Konflikt.</t>
  </si>
  <si>
    <t>siehe Registerblatt "Berechnung"</t>
  </si>
  <si>
    <t>siehe Registerblatt "Matrix"</t>
  </si>
  <si>
    <t>Anpassen der Berechnungsparameter</t>
  </si>
  <si>
    <t>siehe Registerblatt "Berechnungsparameter"</t>
  </si>
  <si>
    <t>gemeinsam signalisiert mit FZ oder FG</t>
  </si>
  <si>
    <t>E+B, kad</t>
  </si>
  <si>
    <t>Aufbereitung als offizielles Dokument Planerkoffer TBA FS VM</t>
  </si>
  <si>
    <t>Die Berechnungsparameter können bei Bedarf im entsprechenden Registerblatt angepasst werden.</t>
  </si>
  <si>
    <t>Allfällige Änderungen sind immer mit der Fachstelle VM zu besprechen.</t>
  </si>
  <si>
    <t>Entfernen lokaler Verknüpfungen</t>
  </si>
  <si>
    <t>Endg.</t>
  </si>
  <si>
    <t>SIT der LSA is vorhanden</t>
  </si>
  <si>
    <t>- Geometrie Kreuzung</t>
  </si>
  <si>
    <t>Version mit Bennenung "TU YYYYMMDD PLZn zz-Berechnung" speichern</t>
  </si>
  <si>
    <t>Prozess der Zwischenzeitenberechnung</t>
  </si>
  <si>
    <t>- Alle Verkehrsdaten sind bestimmt</t>
  </si>
  <si>
    <t>- Signalgruppen definiert</t>
  </si>
  <si>
    <t>TBA, Ta</t>
  </si>
  <si>
    <t xml:space="preserve">Anpassung Vier-Augen-Prinzip </t>
  </si>
  <si>
    <t>- Position Masten</t>
  </si>
  <si>
    <t>- Markierungen</t>
  </si>
  <si>
    <t>- Geschwindigkeit festgelegt</t>
  </si>
  <si>
    <r>
      <t xml:space="preserve">Der </t>
    </r>
    <r>
      <rPr>
        <b/>
        <sz val="8.5"/>
        <rFont val="Arial"/>
        <family val="2"/>
      </rPr>
      <t>PV</t>
    </r>
    <r>
      <rPr>
        <sz val="8.5"/>
        <rFont val="Arial"/>
        <family val="2"/>
      </rPr>
      <t xml:space="preserve"> füllt das </t>
    </r>
    <r>
      <rPr>
        <i/>
        <sz val="8.5"/>
        <rFont val="Arial"/>
        <family val="2"/>
      </rPr>
      <t>"Tabellenblatt Berechnung PV"</t>
    </r>
    <r>
      <rPr>
        <sz val="8.5"/>
        <rFont val="Arial"/>
        <family val="2"/>
      </rPr>
      <t xml:space="preserve"> aus in den Spalten C bis I, durch </t>
    </r>
    <r>
      <rPr>
        <sz val="8.5"/>
        <color rgb="FFFF0000"/>
        <rFont val="Arial"/>
        <family val="2"/>
      </rPr>
      <t xml:space="preserve">zeichnerische </t>
    </r>
    <r>
      <rPr>
        <sz val="8.5"/>
        <rFont val="Arial"/>
        <family val="2"/>
      </rPr>
      <t xml:space="preserve">Identifizierung der Konflikte aus dem Situationsplan (siehe </t>
    </r>
    <r>
      <rPr>
        <i/>
        <sz val="8.5"/>
        <rFont val="Arial"/>
        <family val="2"/>
      </rPr>
      <t>"Tabellenblatt Anleitung Tool"</t>
    </r>
    <r>
      <rPr>
        <sz val="8.5"/>
        <rFont val="Arial"/>
        <family val="2"/>
      </rPr>
      <t xml:space="preserve">). 
Nach dem Ausfüllen müssen die Spalten A, B &amp; K ab Zeile 7 bis zum Ende des Blatts nachgezgen werden. Dann wird die Spalte M ausgefüllt (siehe </t>
    </r>
    <r>
      <rPr>
        <i/>
        <sz val="8.5"/>
        <rFont val="Arial"/>
        <family val="2"/>
      </rPr>
      <t>"Tabellenblatt Anleitung Tool</t>
    </r>
    <r>
      <rPr>
        <sz val="8.5"/>
        <rFont val="Arial"/>
        <family val="2"/>
      </rPr>
      <t>"). Nach Bedarf Spalte S ausfüllen. Version mit Benennung "TU YYYYMMDD PLZn zz-Berechnung PV LSA" speichern.</t>
    </r>
  </si>
  <si>
    <r>
      <t xml:space="preserve">Das </t>
    </r>
    <r>
      <rPr>
        <b/>
        <sz val="8.5"/>
        <rFont val="Arial"/>
        <family val="2"/>
      </rPr>
      <t>TBA</t>
    </r>
    <r>
      <rPr>
        <sz val="8.5"/>
        <rFont val="Arial"/>
        <family val="2"/>
      </rPr>
      <t xml:space="preserve"> füllt das </t>
    </r>
    <r>
      <rPr>
        <i/>
        <sz val="8.5"/>
        <rFont val="Arial"/>
        <family val="2"/>
      </rPr>
      <t>"Tabellenblatt Berechnung TBA"</t>
    </r>
    <r>
      <rPr>
        <sz val="8.5"/>
        <rFont val="Arial"/>
        <family val="2"/>
      </rPr>
      <t xml:space="preserve"> aus in den Spalten C bis I, durch </t>
    </r>
    <r>
      <rPr>
        <sz val="8.5"/>
        <color rgb="FFFF0000"/>
        <rFont val="Arial"/>
        <family val="2"/>
      </rPr>
      <t>zeichnerische</t>
    </r>
    <r>
      <rPr>
        <sz val="8.5"/>
        <rFont val="Arial"/>
        <family val="2"/>
      </rPr>
      <t xml:space="preserve">  Identifizierung der Konflikte aus dem Situationsplan (siehe </t>
    </r>
    <r>
      <rPr>
        <i/>
        <sz val="8.5"/>
        <rFont val="Arial"/>
        <family val="2"/>
      </rPr>
      <t>"Tabellenblatt Anleitung Tool"</t>
    </r>
    <r>
      <rPr>
        <sz val="8.5"/>
        <rFont val="Arial"/>
        <family val="2"/>
      </rPr>
      <t xml:space="preserve">).  
Nach dem Ausfüllen müssen die Spalten A, K &amp; M ab Zeile 7 bis zum Ende des Blatts nachgezgen werden. Dann wird die Spalte M ausgefüllt (siehe </t>
    </r>
    <r>
      <rPr>
        <i/>
        <sz val="8.5"/>
        <rFont val="Arial"/>
        <family val="2"/>
      </rPr>
      <t>"Tabellenblatt Anleitung Tool"</t>
    </r>
    <r>
      <rPr>
        <sz val="8.5"/>
        <rFont val="Arial"/>
        <family val="2"/>
      </rPr>
      <t>). Nach Bedarf Spalte S ausfüllen. Version mit Bennenung "TU YYYYMMDD PLZn zz-Berechnung FS VM" speichern</t>
    </r>
  </si>
  <si>
    <r>
      <t xml:space="preserve">Die Spalten C bis I und M (und nach Bedarf, S) im </t>
    </r>
    <r>
      <rPr>
        <i/>
        <sz val="8.5"/>
        <rFont val="Arial"/>
        <family val="2"/>
      </rPr>
      <t>"Tabellenblatt Berechnung PV"</t>
    </r>
    <r>
      <rPr>
        <sz val="8.5"/>
        <rFont val="Arial"/>
        <family val="2"/>
      </rPr>
      <t xml:space="preserve">  werden aus der PV Datei in die FS VM datei kopiert. Nach dem kopieren müssen die Spalten A, B &amp; K ab Zeile 7 bis ende des </t>
    </r>
    <r>
      <rPr>
        <i/>
        <sz val="8.5"/>
        <rFont val="Arial"/>
        <family val="2"/>
      </rPr>
      <t>"Tabellenblatt Berechnung PV"</t>
    </r>
    <r>
      <rPr>
        <sz val="8.5"/>
        <rFont val="Arial"/>
        <family val="2"/>
      </rPr>
      <t xml:space="preserve"> nochmals nachgezgen werden. Wenn Warnungstext in der Zelle S6 im </t>
    </r>
    <r>
      <rPr>
        <i/>
        <sz val="8.5"/>
        <rFont val="Arial"/>
        <family val="2"/>
      </rPr>
      <t>"Tabellenblatt Berechnung TBA"</t>
    </r>
    <r>
      <rPr>
        <sz val="8.5"/>
        <rFont val="Arial"/>
        <family val="2"/>
      </rPr>
      <t xml:space="preserve"> aufgezeigt wird, dann Zeilen der Rotmarkierten Konflikte vom </t>
    </r>
    <r>
      <rPr>
        <i/>
        <sz val="8.5"/>
        <rFont val="Arial"/>
        <family val="2"/>
      </rPr>
      <t>"Tabellenblatt Berechnung PV"</t>
    </r>
    <r>
      <rPr>
        <sz val="8.5"/>
        <rFont val="Arial"/>
        <family val="2"/>
      </rPr>
      <t xml:space="preserve"> in das</t>
    </r>
    <r>
      <rPr>
        <i/>
        <sz val="8.5"/>
        <rFont val="Arial"/>
        <family val="2"/>
      </rPr>
      <t xml:space="preserve"> "Tabellenblatt Berechnung TBA"</t>
    </r>
    <r>
      <rPr>
        <sz val="8.5"/>
        <rFont val="Arial"/>
        <family val="2"/>
      </rPr>
      <t xml:space="preserve"> einkopieren. </t>
    </r>
  </si>
  <si>
    <r>
      <t xml:space="preserve">In der zusammengefügten Version die Spalte Q im "Tabellenblatt Berechnung TBA" ausfüllen durch Absprache zwischen </t>
    </r>
    <r>
      <rPr>
        <b/>
        <sz val="8.5"/>
        <rFont val="Arial"/>
        <family val="2"/>
      </rPr>
      <t>TBA</t>
    </r>
    <r>
      <rPr>
        <sz val="8.5"/>
        <rFont val="Arial"/>
        <family val="2"/>
      </rPr>
      <t xml:space="preserve"> und </t>
    </r>
    <r>
      <rPr>
        <b/>
        <sz val="8.5"/>
        <rFont val="Arial"/>
        <family val="2"/>
      </rPr>
      <t>PV</t>
    </r>
    <r>
      <rPr>
        <sz val="8.5"/>
        <rFont val="Arial"/>
        <family val="2"/>
      </rPr>
      <t xml:space="preserve">. </t>
    </r>
  </si>
  <si>
    <r>
      <t xml:space="preserve">Vorblinken
</t>
    </r>
    <r>
      <rPr>
        <sz val="8.5"/>
        <rFont val="Arial"/>
        <family val="2"/>
      </rPr>
      <t>gem. Dokument TBA "Lichtsignale für den öffentlichen Bus- und Tramverkehr" in der Regel:
- aus Haltestelle = 5 Sek. (Fahrbereitschaftssignal)
- auf freier Strecke = 2 Sek. (Ankündigungssignal)</t>
    </r>
  </si>
  <si>
    <r>
      <t xml:space="preserve">Massgebend ist RY!
</t>
    </r>
    <r>
      <rPr>
        <sz val="8.5"/>
        <rFont val="Arial"/>
        <family val="2"/>
      </rPr>
      <t>RY = 2 Sek., z.B.:
- Gemeinsam mit FZ
RY = 0 Sek., z.B.:
- Getrennt geführt mit eigenem Signalgeber
- Gemeinsam mit FG</t>
    </r>
  </si>
  <si>
    <t>Prozess: Vier-Augen Prinzip</t>
  </si>
  <si>
    <t>Impressum</t>
  </si>
  <si>
    <t>Hinweise</t>
  </si>
  <si>
    <r>
      <t xml:space="preserve">Geschwindigkeit
</t>
    </r>
    <r>
      <rPr>
        <sz val="8.5"/>
        <rFont val="Arial"/>
        <family val="2"/>
      </rPr>
      <t xml:space="preserve">gem. Angabe Bernmobil:
10 km/h = 2,8 m/s
15 km/h = 4,2 m/s
20 km/h = 5,6 m/s
25 km/h = 6,9 m/s
30 km/h = 8,3 m/s
</t>
    </r>
  </si>
  <si>
    <t>Anleitung</t>
  </si>
  <si>
    <t>Berechnungsparameter</t>
  </si>
  <si>
    <t>Herausgabe: Bau- und Verkehrsdirektion / Tiefbauamt</t>
  </si>
  <si>
    <t xml:space="preserve">Kontakt: www.be.ch/tba </t>
  </si>
  <si>
    <t>Prozessverantwortung: Leiter Fachstelle Verkehrsmanagement - Alain Maradan</t>
  </si>
  <si>
    <t xml:space="preserve">Anpassungen durch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</si>
</sst>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3" x14ac:knownFonts="1">
    <font>
      <sz val="10"/>
      <name val="Arial"/>
    </font>
    <font>
      <sz val="10"/>
      <name val="Arial"/>
      <family val="2"/>
    </font>
    <font>
      <b/>
      <sz val="11"/>
      <color rgb="FFFA7D00"/>
      <name val="Calibri"/>
      <family val="2"/>
      <scheme val="minor"/>
    </font>
    <font>
      <sz val="9"/>
      <color indexed="81"/>
      <name val="Segoe UI"/>
      <family val="2"/>
    </font>
    <font>
      <b/>
      <sz val="9"/>
      <color indexed="81"/>
      <name val="Segoe UI"/>
      <family val="2"/>
    </font>
    <font>
      <i/>
      <sz val="8.5"/>
      <name val="Arial"/>
      <family val="2"/>
    </font>
    <font>
      <b/>
      <sz val="8.5"/>
      <name val="Arial"/>
      <family val="2"/>
    </font>
    <font>
      <sz val="8.5"/>
      <name val="Arial"/>
      <family val="2"/>
    </font>
    <font>
      <b/>
      <sz val="8.5"/>
      <color theme="0" tint="-0.14999847407452621"/>
      <name val="Arial"/>
      <family val="2"/>
    </font>
    <font>
      <sz val="8.5"/>
      <color theme="0" tint="-0.14999847407452621"/>
      <name val="Arial"/>
      <family val="2"/>
    </font>
    <font>
      <sz val="8.5"/>
      <color theme="0"/>
      <name val="Arial"/>
      <family val="2"/>
    </font>
    <font>
      <sz val="8.5"/>
      <color theme="1"/>
      <name val="Arial"/>
      <family val="2"/>
    </font>
    <font>
      <sz val="8.5"/>
      <color indexed="55"/>
      <name val="Arial"/>
      <family val="2"/>
    </font>
    <font>
      <sz val="8.5"/>
      <color rgb="FFFF0000"/>
      <name val="Arial"/>
      <family val="2"/>
    </font>
    <font>
      <b/>
      <sz val="8.5"/>
      <color theme="0" tint="-0.499984740745262"/>
      <name val="Arial"/>
      <family val="2"/>
    </font>
    <font>
      <b/>
      <sz val="8.5"/>
      <color rgb="FFFA7D00"/>
      <name val="Arial"/>
      <family val="2"/>
    </font>
    <font>
      <sz val="8.5"/>
      <color theme="9" tint="-0.249977111117893"/>
      <name val="Arial"/>
      <family val="2"/>
    </font>
    <font>
      <u/>
      <sz val="8.5"/>
      <name val="Arial"/>
      <family val="2"/>
    </font>
    <font>
      <b/>
      <sz val="10.5"/>
      <name val="Arial"/>
      <family val="2"/>
    </font>
    <font>
      <sz val="6.5"/>
      <name val="Arial"/>
      <family val="2"/>
    </font>
    <font>
      <sz val="6.5"/>
      <color theme="9"/>
      <name val="Arial"/>
      <family val="2"/>
    </font>
    <font>
      <u/>
      <sz val="10"/>
      <color theme="10"/>
      <name val="Arial"/>
      <family val="2"/>
    </font>
    <font>
      <u/>
      <sz val="8.5"/>
      <color theme="10"/>
      <name val="Arial"/>
      <family val="2"/>
    </font>
  </fonts>
  <fills count="18">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rgb="FFF2F2F2"/>
      </patternFill>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theme="0"/>
        <bgColor indexed="64"/>
      </patternFill>
    </fill>
    <fill>
      <patternFill patternType="solid">
        <fgColor theme="9" tint="-0.249977111117893"/>
        <bgColor indexed="64"/>
      </patternFill>
    </fill>
    <fill>
      <patternFill patternType="solid">
        <fgColor rgb="FFD8DCDE"/>
        <bgColor indexed="64"/>
      </patternFill>
    </fill>
    <fill>
      <patternFill patternType="solid">
        <fgColor rgb="FFEB7355"/>
        <bgColor indexed="64"/>
      </patternFill>
    </fill>
    <fill>
      <patternFill patternType="solid">
        <fgColor rgb="FF40B261"/>
        <bgColor indexed="64"/>
      </patternFill>
    </fill>
    <fill>
      <patternFill patternType="solid">
        <fgColor rgb="FFFAC873"/>
        <bgColor indexed="64"/>
      </patternFill>
    </fill>
    <fill>
      <patternFill patternType="solid">
        <fgColor theme="6"/>
        <bgColor indexed="64"/>
      </patternFill>
    </fill>
    <fill>
      <patternFill patternType="solid">
        <fgColor theme="7"/>
        <bgColor indexed="64"/>
      </patternFill>
    </fill>
    <fill>
      <patternFill patternType="solid">
        <fgColor theme="5" tint="0.59999389629810485"/>
        <bgColor indexed="64"/>
      </patternFill>
    </fill>
    <fill>
      <patternFill patternType="lightGray">
        <bgColor theme="0"/>
      </patternFill>
    </fill>
  </fills>
  <borders count="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diagonal/>
    </border>
    <border>
      <left style="thin">
        <color rgb="FFFA7D00"/>
      </left>
      <right style="thin">
        <color rgb="FFFA7D00"/>
      </right>
      <top style="thin">
        <color rgb="FFFA7D00"/>
      </top>
      <bottom/>
      <diagonal/>
    </border>
    <border>
      <left style="thin">
        <color indexed="64"/>
      </left>
      <right style="thin">
        <color indexed="64"/>
      </right>
      <top/>
      <bottom style="thin">
        <color indexed="64"/>
      </bottom>
      <diagonal/>
    </border>
    <border>
      <left style="medium">
        <color theme="9"/>
      </left>
      <right style="medium">
        <color theme="9"/>
      </right>
      <top style="medium">
        <color theme="9"/>
      </top>
      <bottom/>
      <diagonal/>
    </border>
    <border>
      <left style="medium">
        <color theme="9"/>
      </left>
      <right style="medium">
        <color theme="9"/>
      </right>
      <top/>
      <bottom/>
      <diagonal/>
    </border>
    <border>
      <left style="medium">
        <color theme="9"/>
      </left>
      <right style="medium">
        <color theme="9"/>
      </right>
      <top/>
      <bottom style="medium">
        <color theme="9"/>
      </bottom>
      <diagonal/>
    </border>
    <border>
      <left style="medium">
        <color theme="5"/>
      </left>
      <right style="medium">
        <color theme="5"/>
      </right>
      <top style="medium">
        <color theme="5"/>
      </top>
      <bottom/>
      <diagonal/>
    </border>
    <border>
      <left style="medium">
        <color theme="5"/>
      </left>
      <right style="medium">
        <color theme="5"/>
      </right>
      <top/>
      <bottom/>
      <diagonal/>
    </border>
    <border>
      <left style="medium">
        <color theme="5"/>
      </left>
      <right style="medium">
        <color theme="5"/>
      </right>
      <top/>
      <bottom style="medium">
        <color theme="5"/>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indexed="64"/>
      </top>
      <bottom/>
      <diagonal/>
    </border>
  </borders>
  <cellStyleXfs count="5">
    <xf numFmtId="0" fontId="0" fillId="0" borderId="0"/>
    <xf numFmtId="0" fontId="2" fillId="4" borderId="5" applyNumberFormat="0" applyAlignment="0" applyProtection="0"/>
    <xf numFmtId="0" fontId="1" fillId="0" borderId="0"/>
    <xf numFmtId="0" fontId="1" fillId="0" borderId="0"/>
    <xf numFmtId="0" fontId="21" fillId="0" borderId="0" applyNumberFormat="0" applyFill="0" applyBorder="0" applyAlignment="0" applyProtection="0"/>
  </cellStyleXfs>
  <cellXfs count="163">
    <xf numFmtId="0" fontId="0" fillId="0" borderId="0" xfId="0"/>
    <xf numFmtId="0" fontId="7" fillId="0" borderId="0" xfId="0" applyFont="1"/>
    <xf numFmtId="0" fontId="7" fillId="0" borderId="0" xfId="0" applyFont="1" applyAlignment="1">
      <alignment horizontal="left"/>
    </xf>
    <xf numFmtId="0" fontId="7" fillId="0" borderId="0" xfId="0" applyFont="1" applyAlignment="1">
      <alignment horizontal="center"/>
    </xf>
    <xf numFmtId="0" fontId="7" fillId="0" borderId="0" xfId="2" applyFont="1" applyAlignment="1">
      <alignment horizontal="left"/>
    </xf>
    <xf numFmtId="0" fontId="6" fillId="0" borderId="0" xfId="0" applyFont="1" applyAlignment="1"/>
    <xf numFmtId="0" fontId="7" fillId="0" borderId="4" xfId="0" applyFont="1" applyBorder="1" applyAlignment="1">
      <alignment horizontal="center"/>
    </xf>
    <xf numFmtId="0" fontId="6" fillId="0" borderId="0" xfId="0" applyFont="1" applyAlignment="1">
      <alignment horizontal="center"/>
    </xf>
    <xf numFmtId="0" fontId="6" fillId="0" borderId="4" xfId="0" applyFont="1" applyBorder="1" applyAlignment="1">
      <alignment horizontal="center"/>
    </xf>
    <xf numFmtId="0" fontId="7" fillId="7" borderId="4" xfId="0" applyFont="1" applyFill="1" applyBorder="1" applyAlignment="1">
      <alignment horizontal="center"/>
    </xf>
    <xf numFmtId="0" fontId="7" fillId="6" borderId="4" xfId="0" applyFont="1" applyFill="1" applyBorder="1" applyAlignment="1">
      <alignment horizontal="center"/>
    </xf>
    <xf numFmtId="0" fontId="7" fillId="0" borderId="1" xfId="0" applyFont="1" applyBorder="1" applyAlignment="1">
      <alignment horizontal="center"/>
    </xf>
    <xf numFmtId="0" fontId="7" fillId="0" borderId="2" xfId="0" applyFont="1" applyBorder="1" applyAlignment="1">
      <alignment horizontal="center"/>
    </xf>
    <xf numFmtId="0" fontId="7" fillId="0" borderId="4" xfId="0" applyFont="1" applyFill="1" applyBorder="1" applyAlignment="1">
      <alignment horizontal="center"/>
    </xf>
    <xf numFmtId="0" fontId="7" fillId="8" borderId="4" xfId="0" applyFont="1" applyFill="1" applyBorder="1" applyAlignment="1">
      <alignment horizontal="center"/>
    </xf>
    <xf numFmtId="0" fontId="7" fillId="0" borderId="0" xfId="0" applyFont="1" applyBorder="1" applyAlignment="1">
      <alignment horizontal="center"/>
    </xf>
    <xf numFmtId="0" fontId="7" fillId="0" borderId="0" xfId="0" applyFont="1" applyFill="1" applyBorder="1" applyAlignment="1">
      <alignment horizontal="center"/>
    </xf>
    <xf numFmtId="0" fontId="7" fillId="0" borderId="0" xfId="0" applyFont="1" applyFill="1" applyBorder="1" applyAlignment="1"/>
    <xf numFmtId="0" fontId="10" fillId="0" borderId="0" xfId="0" applyFont="1" applyAlignment="1">
      <alignment horizontal="center" vertical="center"/>
    </xf>
    <xf numFmtId="0" fontId="7" fillId="0" borderId="0" xfId="0" applyFont="1" applyAlignment="1">
      <alignment horizontal="center" vertical="center"/>
    </xf>
    <xf numFmtId="2" fontId="11" fillId="0" borderId="0" xfId="0" applyNumberFormat="1"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right" vertical="center"/>
    </xf>
    <xf numFmtId="0" fontId="6" fillId="0" borderId="0" xfId="0" applyFont="1" applyAlignment="1">
      <alignment horizontal="center" vertical="center"/>
    </xf>
    <xf numFmtId="0" fontId="7" fillId="0" borderId="0" xfId="0" applyFont="1" applyFill="1"/>
    <xf numFmtId="0" fontId="7" fillId="0" borderId="0" xfId="0" applyFont="1" applyFill="1" applyBorder="1"/>
    <xf numFmtId="0" fontId="9" fillId="0" borderId="0" xfId="0" quotePrefix="1" applyFont="1"/>
    <xf numFmtId="0" fontId="7" fillId="0" borderId="0" xfId="0" applyFont="1" applyBorder="1" applyAlignment="1">
      <alignment horizontal="center" vertical="center"/>
    </xf>
    <xf numFmtId="2" fontId="7" fillId="0" borderId="0" xfId="0" applyNumberFormat="1" applyFont="1" applyAlignment="1">
      <alignment horizontal="right" vertical="center"/>
    </xf>
    <xf numFmtId="0" fontId="7" fillId="0" borderId="0" xfId="0" applyFont="1" applyFill="1" applyBorder="1" applyAlignment="1">
      <alignment horizontal="center" vertical="center"/>
    </xf>
    <xf numFmtId="0" fontId="7" fillId="0" borderId="0" xfId="0" applyFont="1" applyFill="1" applyBorder="1" applyAlignment="1">
      <alignment horizontal="right" vertical="center"/>
    </xf>
    <xf numFmtId="2" fontId="11" fillId="0" borderId="0" xfId="0" applyNumberFormat="1" applyFont="1" applyFill="1" applyBorder="1" applyAlignment="1">
      <alignment horizontal="center" vertical="center"/>
    </xf>
    <xf numFmtId="0" fontId="7" fillId="0" borderId="0" xfId="0" applyFont="1" applyFill="1" applyBorder="1" applyAlignment="1">
      <alignment vertical="center"/>
    </xf>
    <xf numFmtId="2" fontId="12" fillId="0" borderId="0" xfId="0" applyNumberFormat="1" applyFont="1" applyFill="1" applyBorder="1" applyAlignment="1">
      <alignment horizontal="right" vertical="center"/>
    </xf>
    <xf numFmtId="0" fontId="6" fillId="0" borderId="0" xfId="1" applyFont="1" applyFill="1" applyBorder="1" applyAlignment="1">
      <alignment horizontal="center" vertical="center"/>
    </xf>
    <xf numFmtId="0" fontId="13" fillId="0" borderId="0" xfId="0" applyFont="1" applyAlignment="1">
      <alignment horizontal="left"/>
    </xf>
    <xf numFmtId="0" fontId="7" fillId="0" borderId="0" xfId="0" applyFont="1" applyAlignment="1">
      <alignment vertical="center"/>
    </xf>
    <xf numFmtId="0" fontId="14" fillId="0" borderId="0" xfId="1" applyFont="1" applyFill="1" applyBorder="1" applyAlignment="1">
      <alignment horizontal="center" vertical="center"/>
    </xf>
    <xf numFmtId="0" fontId="15" fillId="0" borderId="0" xfId="1" applyFont="1" applyFill="1" applyBorder="1" applyAlignment="1">
      <alignment horizontal="center" vertical="center"/>
    </xf>
    <xf numFmtId="0" fontId="7" fillId="0" borderId="4" xfId="0" applyFont="1" applyFill="1" applyBorder="1" applyAlignment="1">
      <alignment horizontal="center" vertical="center"/>
    </xf>
    <xf numFmtId="0" fontId="7" fillId="0" borderId="0" xfId="0" applyFont="1" applyFill="1" applyAlignment="1">
      <alignment horizontal="center" vertical="center"/>
    </xf>
    <xf numFmtId="0" fontId="7" fillId="0" borderId="0" xfId="0" applyFont="1" applyFill="1" applyAlignment="1">
      <alignment horizontal="right" vertical="center"/>
    </xf>
    <xf numFmtId="0" fontId="7" fillId="0" borderId="0" xfId="0" applyFont="1" applyFill="1" applyAlignment="1">
      <alignment vertical="center"/>
    </xf>
    <xf numFmtId="1" fontId="12" fillId="0" borderId="0" xfId="0" applyNumberFormat="1" applyFont="1" applyFill="1" applyAlignment="1">
      <alignment horizontal="center" vertical="center"/>
    </xf>
    <xf numFmtId="0" fontId="7" fillId="2" borderId="0" xfId="0" applyFont="1" applyFill="1" applyAlignment="1">
      <alignment horizontal="center" vertical="center"/>
    </xf>
    <xf numFmtId="0" fontId="7" fillId="3" borderId="0" xfId="0" applyFont="1" applyFill="1" applyAlignment="1">
      <alignment horizontal="center" vertical="center"/>
    </xf>
    <xf numFmtId="2" fontId="11" fillId="0" borderId="0" xfId="0" applyNumberFormat="1" applyFont="1" applyFill="1" applyAlignment="1">
      <alignment horizontal="center" vertical="center"/>
    </xf>
    <xf numFmtId="0" fontId="14" fillId="4" borderId="6" xfId="1" applyFont="1" applyBorder="1" applyAlignment="1">
      <alignment horizontal="center" vertical="center"/>
    </xf>
    <xf numFmtId="2" fontId="12" fillId="0" borderId="0" xfId="0" applyNumberFormat="1" applyFont="1" applyFill="1" applyAlignment="1">
      <alignment horizontal="right" vertical="center"/>
    </xf>
    <xf numFmtId="0" fontId="6" fillId="0" borderId="0" xfId="0" applyFont="1" applyFill="1" applyAlignment="1">
      <alignment horizontal="center" vertical="center"/>
    </xf>
    <xf numFmtId="0" fontId="6" fillId="9" borderId="7" xfId="1" applyFont="1" applyFill="1" applyBorder="1" applyAlignment="1">
      <alignment horizontal="center" vertical="center"/>
    </xf>
    <xf numFmtId="0" fontId="13" fillId="0" borderId="0" xfId="0" applyFont="1" applyAlignment="1">
      <alignment horizontal="left" vertical="center"/>
    </xf>
    <xf numFmtId="0" fontId="16" fillId="0" borderId="0" xfId="0" applyFont="1" applyAlignment="1">
      <alignment horizontal="left"/>
    </xf>
    <xf numFmtId="0" fontId="6" fillId="0" borderId="0" xfId="0" applyFont="1"/>
    <xf numFmtId="0" fontId="6" fillId="5" borderId="4" xfId="0" applyFont="1" applyFill="1" applyBorder="1" applyAlignment="1">
      <alignment horizontal="center" vertical="center" wrapText="1"/>
    </xf>
    <xf numFmtId="0" fontId="7" fillId="0" borderId="4" xfId="0" applyFont="1" applyFill="1" applyBorder="1"/>
    <xf numFmtId="0" fontId="7" fillId="5" borderId="0" xfId="0" applyFont="1" applyFill="1"/>
    <xf numFmtId="0" fontId="6" fillId="5" borderId="6" xfId="0" applyFont="1" applyFill="1" applyBorder="1" applyAlignment="1">
      <alignment horizontal="center" vertical="center" wrapText="1"/>
    </xf>
    <xf numFmtId="0" fontId="7" fillId="0" borderId="4" xfId="0" applyFont="1" applyBorder="1"/>
    <xf numFmtId="0" fontId="7" fillId="0" borderId="4" xfId="0" applyFont="1" applyBorder="1" applyAlignment="1">
      <alignment horizontal="center" vertical="top"/>
    </xf>
    <xf numFmtId="0" fontId="7" fillId="0" borderId="4" xfId="0" applyFont="1" applyBorder="1" applyAlignment="1">
      <alignment vertical="top"/>
    </xf>
    <xf numFmtId="0" fontId="7" fillId="0" borderId="4" xfId="0" applyFont="1" applyBorder="1" applyAlignment="1">
      <alignment wrapText="1"/>
    </xf>
    <xf numFmtId="0" fontId="7" fillId="0" borderId="0" xfId="0" applyFont="1" applyAlignment="1">
      <alignment vertical="center" wrapText="1"/>
    </xf>
    <xf numFmtId="49" fontId="7" fillId="0" borderId="0" xfId="0" applyNumberFormat="1" applyFont="1" applyAlignment="1">
      <alignment horizontal="left" indent="1"/>
    </xf>
    <xf numFmtId="0" fontId="17" fillId="0" borderId="0" xfId="0" applyFont="1"/>
    <xf numFmtId="49" fontId="17" fillId="0" borderId="0" xfId="0" applyNumberFormat="1" applyFont="1"/>
    <xf numFmtId="49" fontId="7" fillId="0" borderId="0" xfId="0" applyNumberFormat="1" applyFont="1"/>
    <xf numFmtId="49" fontId="13" fillId="0" borderId="0" xfId="0" applyNumberFormat="1" applyFont="1"/>
    <xf numFmtId="0" fontId="7" fillId="0" borderId="0" xfId="0" applyFont="1" applyFill="1" applyAlignment="1">
      <alignment vertical="top"/>
    </xf>
    <xf numFmtId="0" fontId="17" fillId="0" borderId="0" xfId="0" applyFont="1" applyAlignment="1">
      <alignment vertical="top" wrapText="1"/>
    </xf>
    <xf numFmtId="0" fontId="7" fillId="0" borderId="0" xfId="0" applyFont="1" applyAlignment="1">
      <alignment vertical="top"/>
    </xf>
    <xf numFmtId="0" fontId="7" fillId="0" borderId="0" xfId="0" applyFont="1" applyFill="1" applyAlignment="1">
      <alignment vertical="top" wrapText="1"/>
    </xf>
    <xf numFmtId="0" fontId="18" fillId="0" borderId="0" xfId="0" applyFont="1" applyAlignment="1">
      <alignment horizontal="left" vertical="center"/>
    </xf>
    <xf numFmtId="0" fontId="18" fillId="0" borderId="0" xfId="0" applyFont="1"/>
    <xf numFmtId="0" fontId="6" fillId="11" borderId="4" xfId="0" applyFont="1" applyFill="1" applyBorder="1" applyAlignment="1">
      <alignment horizontal="center"/>
    </xf>
    <xf numFmtId="0" fontId="6" fillId="13" borderId="4" xfId="0" applyFont="1" applyFill="1" applyBorder="1" applyAlignment="1">
      <alignment horizontal="center"/>
    </xf>
    <xf numFmtId="0" fontId="6" fillId="12" borderId="4" xfId="0" applyFont="1" applyFill="1" applyBorder="1" applyAlignment="1">
      <alignment horizontal="center"/>
    </xf>
    <xf numFmtId="0" fontId="7" fillId="5" borderId="4" xfId="0" applyFont="1" applyFill="1" applyBorder="1" applyAlignment="1">
      <alignment horizontal="center" vertical="center"/>
    </xf>
    <xf numFmtId="2" fontId="7" fillId="5" borderId="4" xfId="0" applyNumberFormat="1" applyFont="1" applyFill="1" applyBorder="1" applyAlignment="1">
      <alignment horizontal="center" vertical="center"/>
    </xf>
    <xf numFmtId="0" fontId="6" fillId="5" borderId="1" xfId="0" applyFont="1" applyFill="1" applyBorder="1" applyAlignment="1">
      <alignment horizontal="center" vertical="center"/>
    </xf>
    <xf numFmtId="0" fontId="7" fillId="16" borderId="4" xfId="0" applyFont="1" applyFill="1" applyBorder="1"/>
    <xf numFmtId="0" fontId="7" fillId="0" borderId="9" xfId="0" applyFont="1" applyBorder="1"/>
    <xf numFmtId="49" fontId="7" fillId="0" borderId="10" xfId="0" applyNumberFormat="1" applyFont="1" applyBorder="1" applyAlignment="1">
      <alignment horizontal="left" indent="1"/>
    </xf>
    <xf numFmtId="49" fontId="7" fillId="0" borderId="11" xfId="0" applyNumberFormat="1" applyFont="1" applyBorder="1" applyAlignment="1">
      <alignment horizontal="left" indent="1"/>
    </xf>
    <xf numFmtId="0" fontId="18" fillId="5" borderId="0" xfId="0" applyFont="1" applyFill="1" applyBorder="1"/>
    <xf numFmtId="0" fontId="18" fillId="0" borderId="0" xfId="0" applyFont="1" applyAlignment="1">
      <alignment horizontal="left"/>
    </xf>
    <xf numFmtId="0" fontId="7" fillId="5" borderId="4" xfId="0" applyFont="1" applyFill="1" applyBorder="1" applyAlignment="1">
      <alignment horizontal="center"/>
    </xf>
    <xf numFmtId="2" fontId="19" fillId="5" borderId="4" xfId="0" applyNumberFormat="1" applyFont="1" applyFill="1" applyBorder="1" applyAlignment="1">
      <alignment horizontal="center"/>
    </xf>
    <xf numFmtId="0" fontId="7" fillId="0" borderId="4" xfId="0" applyFont="1" applyFill="1" applyBorder="1" applyAlignment="1"/>
    <xf numFmtId="49" fontId="9" fillId="0" borderId="0" xfId="0" quotePrefix="1" applyNumberFormat="1" applyFont="1"/>
    <xf numFmtId="0" fontId="7" fillId="0" borderId="15" xfId="0" applyFont="1" applyBorder="1"/>
    <xf numFmtId="0" fontId="7" fillId="0" borderId="16" xfId="0" applyFont="1" applyBorder="1"/>
    <xf numFmtId="0" fontId="7" fillId="0" borderId="17" xfId="0" applyFont="1" applyBorder="1"/>
    <xf numFmtId="0" fontId="7" fillId="0" borderId="18" xfId="0" applyFont="1" applyBorder="1"/>
    <xf numFmtId="0" fontId="7" fillId="0" borderId="19" xfId="0" applyFont="1" applyBorder="1"/>
    <xf numFmtId="0" fontId="7" fillId="0" borderId="20" xfId="0" applyFont="1" applyBorder="1"/>
    <xf numFmtId="0" fontId="7" fillId="0" borderId="21" xfId="0" applyFont="1" applyBorder="1"/>
    <xf numFmtId="0" fontId="7" fillId="0" borderId="22" xfId="0" applyFont="1" applyBorder="1"/>
    <xf numFmtId="0" fontId="7" fillId="0" borderId="23" xfId="0" applyFont="1" applyBorder="1"/>
    <xf numFmtId="0" fontId="7" fillId="8" borderId="4" xfId="0" applyFont="1" applyFill="1" applyBorder="1" applyAlignment="1" applyProtection="1">
      <alignment horizontal="center"/>
    </xf>
    <xf numFmtId="0" fontId="7" fillId="17" borderId="4" xfId="0" applyFont="1" applyFill="1" applyBorder="1" applyAlignment="1">
      <alignment horizontal="center"/>
    </xf>
    <xf numFmtId="0" fontId="9" fillId="8" borderId="4" xfId="0" applyFont="1" applyFill="1" applyBorder="1" applyAlignment="1">
      <alignment horizontal="center" textRotation="90"/>
    </xf>
    <xf numFmtId="0" fontId="7" fillId="16" borderId="0" xfId="2" applyFont="1" applyFill="1" applyAlignment="1">
      <alignment horizontal="center"/>
    </xf>
    <xf numFmtId="0" fontId="7" fillId="16" borderId="0" xfId="2" applyFont="1" applyFill="1" applyAlignment="1">
      <alignment horizontal="left"/>
    </xf>
    <xf numFmtId="0" fontId="7" fillId="0" borderId="0" xfId="0" applyFont="1" applyAlignment="1">
      <alignment horizontal="center"/>
    </xf>
    <xf numFmtId="0" fontId="7" fillId="0" borderId="0" xfId="0" applyFont="1"/>
    <xf numFmtId="0" fontId="19" fillId="0" borderId="0" xfId="0" applyFont="1" applyAlignment="1">
      <alignment vertical="center" wrapText="1"/>
    </xf>
    <xf numFmtId="17" fontId="19" fillId="0" borderId="0" xfId="0" applyNumberFormat="1" applyFont="1" applyAlignment="1">
      <alignment horizontal="left" vertical="center" wrapText="1"/>
    </xf>
    <xf numFmtId="0" fontId="6" fillId="5" borderId="0" xfId="0" applyFont="1" applyFill="1" applyBorder="1" applyAlignment="1">
      <alignment horizontal="left"/>
    </xf>
    <xf numFmtId="0" fontId="7" fillId="0" borderId="0" xfId="0" applyFont="1" applyFill="1" applyAlignment="1">
      <alignment horizontal="center"/>
    </xf>
    <xf numFmtId="0" fontId="22" fillId="0" borderId="0" xfId="4" applyFont="1" applyFill="1" applyAlignment="1">
      <alignment vertical="center"/>
    </xf>
    <xf numFmtId="164" fontId="7" fillId="0" borderId="0" xfId="0" applyNumberFormat="1" applyFont="1" applyBorder="1" applyAlignment="1">
      <alignment horizontal="left" vertical="top" wrapText="1"/>
    </xf>
    <xf numFmtId="17" fontId="7" fillId="0" borderId="0" xfId="0" applyNumberFormat="1" applyFont="1" applyBorder="1" applyAlignment="1">
      <alignment horizontal="left" vertical="top" wrapText="1"/>
    </xf>
    <xf numFmtId="0" fontId="7" fillId="0" borderId="0" xfId="0" applyFont="1" applyBorder="1" applyAlignment="1">
      <alignment horizontal="left" vertical="top" wrapText="1"/>
    </xf>
    <xf numFmtId="14" fontId="7" fillId="16" borderId="0" xfId="2" applyNumberFormat="1" applyFont="1" applyFill="1" applyAlignment="1">
      <alignment horizontal="center"/>
    </xf>
    <xf numFmtId="0" fontId="7" fillId="16" borderId="0" xfId="0" applyFont="1" applyFill="1" applyAlignment="1">
      <alignment horizontal="left"/>
    </xf>
    <xf numFmtId="0" fontId="7" fillId="0" borderId="0" xfId="0" applyFont="1" applyAlignment="1">
      <alignment horizontal="left"/>
    </xf>
    <xf numFmtId="0" fontId="6" fillId="14" borderId="0" xfId="0" applyFont="1" applyFill="1" applyAlignment="1">
      <alignment horizontal="left" vertical="top"/>
    </xf>
    <xf numFmtId="0" fontId="6" fillId="8" borderId="4" xfId="0" applyFont="1" applyFill="1" applyBorder="1" applyAlignment="1">
      <alignment horizontal="center"/>
    </xf>
    <xf numFmtId="0" fontId="8" fillId="8" borderId="4" xfId="0" applyFont="1" applyFill="1" applyBorder="1" applyAlignment="1">
      <alignment horizontal="center" vertical="center"/>
    </xf>
    <xf numFmtId="0" fontId="18" fillId="10" borderId="0" xfId="0" applyFont="1" applyFill="1" applyAlignment="1">
      <alignment horizontal="center"/>
    </xf>
    <xf numFmtId="0" fontId="18" fillId="16" borderId="0" xfId="3" applyFont="1" applyFill="1" applyAlignment="1">
      <alignment horizontal="left"/>
    </xf>
    <xf numFmtId="0" fontId="7" fillId="0" borderId="0" xfId="0" applyFont="1" applyAlignment="1">
      <alignment horizontal="center"/>
    </xf>
    <xf numFmtId="0" fontId="6" fillId="15" borderId="0" xfId="0" applyFont="1" applyFill="1" applyAlignment="1">
      <alignment horizontal="left"/>
    </xf>
    <xf numFmtId="0" fontId="6" fillId="10" borderId="0" xfId="0" applyFont="1" applyFill="1" applyAlignment="1">
      <alignment horizontal="center"/>
    </xf>
    <xf numFmtId="0" fontId="7" fillId="0" borderId="4" xfId="0" applyFont="1" applyFill="1" applyBorder="1" applyAlignment="1">
      <alignment horizontal="left" vertical="center"/>
    </xf>
    <xf numFmtId="0" fontId="7" fillId="5" borderId="4" xfId="0" applyFont="1" applyFill="1" applyBorder="1" applyAlignment="1">
      <alignment horizontal="left"/>
    </xf>
    <xf numFmtId="0" fontId="7" fillId="15" borderId="4" xfId="0" applyFont="1" applyFill="1" applyBorder="1" applyAlignment="1">
      <alignment horizontal="left" vertical="center"/>
    </xf>
    <xf numFmtId="0" fontId="7" fillId="0" borderId="4" xfId="0" applyFont="1" applyBorder="1" applyAlignment="1">
      <alignment horizontal="left" vertical="center"/>
    </xf>
    <xf numFmtId="0" fontId="7" fillId="14" borderId="4" xfId="0" applyFont="1" applyFill="1" applyBorder="1" applyAlignment="1">
      <alignment horizontal="left" vertical="center"/>
    </xf>
    <xf numFmtId="0" fontId="11" fillId="5" borderId="4" xfId="0" applyFont="1" applyFill="1" applyBorder="1" applyAlignment="1">
      <alignment horizontal="center"/>
    </xf>
    <xf numFmtId="0" fontId="10" fillId="0" borderId="4" xfId="0" applyFont="1" applyBorder="1" applyAlignment="1">
      <alignment horizontal="left" vertical="center"/>
    </xf>
    <xf numFmtId="0" fontId="20" fillId="0" borderId="24" xfId="0" applyFont="1" applyBorder="1" applyAlignment="1">
      <alignment horizontal="left" vertical="center" wrapText="1"/>
    </xf>
    <xf numFmtId="0" fontId="20" fillId="0" borderId="0" xfId="0" applyFont="1" applyBorder="1" applyAlignment="1">
      <alignment horizontal="left" vertical="center" wrapText="1"/>
    </xf>
    <xf numFmtId="0" fontId="18" fillId="0" borderId="0" xfId="0" applyFont="1" applyAlignment="1">
      <alignment horizontal="left" vertical="center"/>
    </xf>
    <xf numFmtId="0" fontId="7" fillId="5" borderId="6" xfId="0" applyFont="1" applyFill="1" applyBorder="1" applyAlignment="1">
      <alignment horizontal="left"/>
    </xf>
    <xf numFmtId="0" fontId="7" fillId="5" borderId="8" xfId="0" applyFont="1" applyFill="1" applyBorder="1" applyAlignment="1">
      <alignment horizontal="left"/>
    </xf>
    <xf numFmtId="0" fontId="7" fillId="15" borderId="4" xfId="0" applyFont="1" applyFill="1" applyBorder="1" applyAlignment="1">
      <alignment horizontal="left"/>
    </xf>
    <xf numFmtId="0" fontId="7" fillId="14" borderId="4" xfId="0" applyFont="1" applyFill="1" applyBorder="1" applyAlignment="1">
      <alignment horizontal="left"/>
    </xf>
    <xf numFmtId="0" fontId="7" fillId="0" borderId="4" xfId="0" applyFont="1" applyFill="1" applyBorder="1" applyAlignment="1">
      <alignment horizontal="left"/>
    </xf>
    <xf numFmtId="0" fontId="7" fillId="0" borderId="4" xfId="0" applyFont="1" applyBorder="1" applyAlignment="1">
      <alignment horizontal="left"/>
    </xf>
    <xf numFmtId="0" fontId="6" fillId="5" borderId="1" xfId="0" applyFont="1" applyFill="1" applyBorder="1" applyAlignment="1">
      <alignment horizontal="center"/>
    </xf>
    <xf numFmtId="0" fontId="6" fillId="5" borderId="2" xfId="0" applyFont="1" applyFill="1" applyBorder="1" applyAlignment="1">
      <alignment horizontal="center"/>
    </xf>
    <xf numFmtId="0" fontId="6" fillId="5" borderId="3" xfId="0" applyFont="1" applyFill="1" applyBorder="1" applyAlignment="1">
      <alignment horizontal="center"/>
    </xf>
    <xf numFmtId="0" fontId="18" fillId="0" borderId="0" xfId="0" applyFont="1"/>
    <xf numFmtId="0" fontId="18" fillId="5" borderId="0" xfId="0" applyFont="1" applyFill="1" applyBorder="1" applyAlignment="1"/>
    <xf numFmtId="0" fontId="6" fillId="16" borderId="4" xfId="0" applyFont="1" applyFill="1" applyBorder="1" applyAlignment="1">
      <alignment horizontal="left"/>
    </xf>
    <xf numFmtId="0" fontId="6" fillId="5" borderId="4" xfId="0" applyFont="1" applyFill="1" applyBorder="1" applyAlignment="1">
      <alignment horizontal="left"/>
    </xf>
    <xf numFmtId="0" fontId="6" fillId="5" borderId="4" xfId="0" applyFont="1" applyFill="1" applyBorder="1" applyAlignment="1">
      <alignment horizontal="center" vertical="center" wrapText="1"/>
    </xf>
    <xf numFmtId="0" fontId="6" fillId="5" borderId="6" xfId="0" applyFont="1" applyFill="1" applyBorder="1" applyAlignment="1">
      <alignment horizontal="left"/>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7" fillId="0" borderId="0" xfId="0" applyFont="1"/>
    <xf numFmtId="0" fontId="18" fillId="5" borderId="0" xfId="0" applyFont="1" applyFill="1" applyBorder="1" applyAlignment="1">
      <alignment horizontal="left"/>
    </xf>
    <xf numFmtId="0" fontId="7" fillId="0" borderId="9" xfId="0" applyFont="1" applyBorder="1" applyAlignment="1">
      <alignment wrapText="1"/>
    </xf>
    <xf numFmtId="0" fontId="7" fillId="0" borderId="11" xfId="0" applyFont="1" applyBorder="1" applyAlignment="1">
      <alignment wrapText="1"/>
    </xf>
    <xf numFmtId="49" fontId="7" fillId="0" borderId="12" xfId="0" applyNumberFormat="1" applyFont="1" applyBorder="1" applyAlignment="1">
      <alignment horizontal="left" wrapText="1"/>
    </xf>
    <xf numFmtId="49" fontId="7" fillId="0" borderId="13" xfId="0" applyNumberFormat="1" applyFont="1" applyBorder="1" applyAlignment="1">
      <alignment horizontal="left" wrapText="1"/>
    </xf>
    <xf numFmtId="49" fontId="7" fillId="0" borderId="14" xfId="0" applyNumberFormat="1" applyFont="1" applyBorder="1" applyAlignment="1">
      <alignment horizontal="left" wrapText="1"/>
    </xf>
    <xf numFmtId="0" fontId="7" fillId="0" borderId="12" xfId="0" applyFont="1" applyBorder="1" applyAlignment="1">
      <alignment horizontal="left" wrapText="1"/>
    </xf>
    <xf numFmtId="0" fontId="7" fillId="0" borderId="13" xfId="0" applyFont="1" applyBorder="1" applyAlignment="1">
      <alignment horizontal="left" wrapText="1"/>
    </xf>
    <xf numFmtId="0" fontId="7" fillId="0" borderId="14" xfId="0" applyFont="1" applyBorder="1" applyAlignment="1">
      <alignment horizontal="left" wrapText="1"/>
    </xf>
  </cellXfs>
  <cellStyles count="5">
    <cellStyle name="Berechnung" xfId="1" builtinId="22"/>
    <cellStyle name="Link" xfId="4" builtinId="8"/>
    <cellStyle name="Standard" xfId="0" builtinId="0"/>
    <cellStyle name="Standard 2" xfId="3"/>
    <cellStyle name="Standard 3" xfId="2"/>
  </cellStyles>
  <dxfs count="43">
    <dxf>
      <fill>
        <patternFill patternType="none">
          <bgColor auto="1"/>
        </patternFill>
      </fill>
      <border>
        <left/>
        <right/>
        <top/>
        <bottom/>
      </border>
    </dxf>
    <dxf>
      <font>
        <b/>
        <i val="0"/>
        <strike val="0"/>
      </font>
      <fill>
        <patternFill>
          <bgColor theme="5"/>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strike val="0"/>
        <color theme="0" tint="-0.499984740745262"/>
      </font>
      <fill>
        <patternFill>
          <bgColor theme="0" tint="-0.14996795556505021"/>
        </patternFill>
      </fill>
      <border>
        <left style="thin">
          <color auto="1"/>
        </left>
        <right style="thin">
          <color auto="1"/>
        </right>
        <top style="thin">
          <color auto="1"/>
        </top>
        <bottom style="thin">
          <color auto="1"/>
        </bottom>
        <vertical/>
        <horizontal/>
      </border>
    </dxf>
    <dxf>
      <fill>
        <patternFill>
          <bgColor theme="6"/>
        </patternFill>
      </fill>
    </dxf>
    <dxf>
      <border>
        <left style="thin">
          <color auto="1"/>
        </left>
        <right style="thin">
          <color auto="1"/>
        </right>
        <top style="thin">
          <color auto="1"/>
        </top>
        <bottom style="thin">
          <color auto="1"/>
        </bottom>
        <vertical/>
        <horizontal/>
      </border>
    </dxf>
    <dxf>
      <fill>
        <patternFill>
          <bgColor theme="7"/>
        </patternFill>
      </fill>
    </dxf>
    <dxf>
      <font>
        <b val="0"/>
        <i/>
        <color theme="0" tint="-0.14996795556505021"/>
      </font>
    </dxf>
    <dxf>
      <font>
        <b/>
        <i val="0"/>
        <color theme="1"/>
      </font>
    </dxf>
    <dxf>
      <fill>
        <patternFill>
          <bgColor theme="9"/>
        </patternFill>
      </fill>
    </dxf>
    <dxf>
      <font>
        <b/>
        <i val="0"/>
        <strike val="0"/>
        <color theme="0" tint="-0.499984740745262"/>
      </font>
      <fill>
        <patternFill>
          <bgColor theme="0" tint="-0.14996795556505021"/>
        </patternFill>
      </fill>
      <border>
        <left style="thin">
          <color auto="1"/>
        </left>
        <right style="thin">
          <color auto="1"/>
        </right>
        <top style="thin">
          <color auto="1"/>
        </top>
        <bottom style="thin">
          <color auto="1"/>
        </bottom>
        <vertical/>
        <horizontal/>
      </border>
    </dxf>
    <dxf>
      <fill>
        <patternFill patternType="none">
          <bgColor auto="1"/>
        </patternFill>
      </fill>
      <border>
        <left/>
        <right/>
        <top/>
        <bottom/>
        <vertical/>
        <horizontal/>
      </border>
    </dxf>
    <dxf>
      <font>
        <b/>
        <i val="0"/>
        <color theme="1"/>
      </font>
    </dxf>
    <dxf>
      <fill>
        <patternFill>
          <bgColor theme="6"/>
        </patternFill>
      </fill>
    </dxf>
    <dxf>
      <border>
        <left style="thin">
          <color auto="1"/>
        </left>
        <right style="thin">
          <color auto="1"/>
        </right>
        <top style="thin">
          <color auto="1"/>
        </top>
        <bottom style="thin">
          <color auto="1"/>
        </bottom>
        <vertical/>
        <horizontal/>
      </border>
    </dxf>
    <dxf>
      <fill>
        <patternFill>
          <bgColor theme="7"/>
        </patternFill>
      </fill>
    </dxf>
    <dxf>
      <font>
        <b/>
        <i val="0"/>
        <color theme="1"/>
      </font>
    </dxf>
    <dxf>
      <font>
        <b val="0"/>
        <i/>
        <color theme="0" tint="-0.14996795556505021"/>
      </font>
    </dxf>
    <dxf>
      <font>
        <b val="0"/>
        <i/>
        <color theme="0" tint="-0.14996795556505021"/>
      </font>
    </dxf>
    <dxf>
      <font>
        <b/>
        <i val="0"/>
        <color theme="1"/>
      </font>
    </dxf>
    <dxf>
      <fill>
        <patternFill>
          <bgColor theme="0" tint="-0.14996795556505021"/>
        </patternFill>
      </fill>
      <border>
        <left style="thin">
          <color auto="1"/>
        </left>
        <right style="thin">
          <color auto="1"/>
        </right>
        <top style="thin">
          <color auto="1"/>
        </top>
        <bottom style="thin">
          <color auto="1"/>
        </bottom>
        <vertical/>
        <horizontal/>
      </border>
    </dxf>
    <dxf>
      <fill>
        <patternFill>
          <bgColor rgb="FFEB7355"/>
        </patternFill>
      </fill>
      <border>
        <left style="thin">
          <color auto="1"/>
        </left>
        <right style="thin">
          <color auto="1"/>
        </right>
        <top style="thin">
          <color auto="1"/>
        </top>
        <bottom style="thin">
          <color auto="1"/>
        </bottom>
        <vertical/>
        <horizontal/>
      </border>
    </dxf>
    <dxf>
      <fill>
        <patternFill>
          <fgColor rgb="FFFAC873"/>
          <bgColor rgb="FFFAC873"/>
        </patternFill>
      </fill>
      <border>
        <left style="thin">
          <color auto="1"/>
        </left>
        <right style="thin">
          <color auto="1"/>
        </right>
        <top style="thin">
          <color auto="1"/>
        </top>
        <bottom style="thin">
          <color auto="1"/>
        </bottom>
        <vertical/>
        <horizontal/>
      </border>
    </dxf>
    <dxf>
      <border>
        <left/>
        <right/>
        <top/>
        <bottom/>
        <vertical/>
        <horizontal/>
      </border>
    </dxf>
    <dxf>
      <fill>
        <patternFill>
          <fgColor rgb="FFFFAEA2"/>
          <bgColor theme="5" tint="0.59996337778862885"/>
        </patternFill>
      </fill>
      <border>
        <left style="thin">
          <color auto="1"/>
        </left>
        <right style="thin">
          <color auto="1"/>
        </right>
        <top style="thin">
          <color auto="1"/>
        </top>
        <bottom style="thin">
          <color auto="1"/>
        </bottom>
        <vertical/>
        <horizontal/>
      </border>
    </dxf>
    <dxf>
      <fill>
        <patternFill>
          <bgColor theme="5" tint="0.79998168889431442"/>
        </patternFill>
      </fill>
      <border>
        <left style="thin">
          <color auto="1"/>
        </left>
        <right style="thin">
          <color auto="1"/>
        </right>
        <top style="thin">
          <color auto="1"/>
        </top>
        <bottom style="thin">
          <color auto="1"/>
        </bottom>
        <vertical/>
        <horizontal/>
      </border>
    </dxf>
    <dxf>
      <fill>
        <patternFill patternType="lightGray">
          <bgColor theme="0"/>
        </patternFill>
      </fill>
    </dxf>
    <dxf>
      <fill>
        <patternFill patternType="solid">
          <bgColor theme="0"/>
        </patternFill>
      </fill>
    </dxf>
    <dxf>
      <fill>
        <patternFill patternType="lightGray">
          <bgColor theme="0"/>
        </patternFill>
      </fill>
    </dxf>
    <dxf>
      <fill>
        <patternFill>
          <bgColor theme="0" tint="-0.14996795556505021"/>
        </patternFill>
      </fill>
      <border>
        <left style="thin">
          <color auto="1"/>
        </left>
        <right style="thin">
          <color auto="1"/>
        </right>
        <top style="thin">
          <color auto="1"/>
        </top>
        <bottom style="thin">
          <color auto="1"/>
        </bottom>
        <vertical/>
        <horizontal/>
      </border>
    </dxf>
    <dxf>
      <fill>
        <patternFill patternType="none">
          <bgColor auto="1"/>
        </patternFill>
      </fill>
      <border>
        <left/>
        <right/>
        <top/>
        <bottom/>
        <vertical/>
        <horizontal/>
      </border>
    </dxf>
    <dxf>
      <fill>
        <patternFill patternType="none">
          <bgColor auto="1"/>
        </patternFill>
      </fill>
      <border>
        <left/>
        <right/>
        <top/>
        <bottom/>
        <vertical/>
        <horizontal/>
      </border>
    </dxf>
    <dxf>
      <fill>
        <patternFill>
          <bgColor rgb="FF40B261"/>
        </patternFill>
      </fill>
      <border>
        <left style="thin">
          <color auto="1"/>
        </left>
        <right style="thin">
          <color auto="1"/>
        </right>
        <top style="thin">
          <color auto="1"/>
        </top>
        <bottom style="thin">
          <color auto="1"/>
        </bottom>
        <vertical/>
        <horizontal/>
      </border>
    </dxf>
    <dxf>
      <fill>
        <patternFill>
          <bgColor rgb="FFFAC873"/>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ill>
        <patternFill patternType="none">
          <bgColor auto="1"/>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tint="-0.14996795556505021"/>
        </patternFill>
      </fill>
      <border>
        <left style="thin">
          <color auto="1"/>
        </left>
        <right style="thin">
          <color auto="1"/>
        </right>
        <top style="thin">
          <color auto="1"/>
        </top>
        <bottom style="thin">
          <color auto="1"/>
        </bottom>
        <vertical/>
        <horizontal/>
      </border>
    </dxf>
    <dxf>
      <fill>
        <patternFill>
          <bgColor rgb="FFEB7355"/>
        </patternFill>
      </fill>
      <border>
        <left style="thin">
          <color auto="1"/>
        </left>
        <right style="thin">
          <color auto="1"/>
        </right>
        <top style="thin">
          <color auto="1"/>
        </top>
        <bottom style="thin">
          <color auto="1"/>
        </bottom>
        <vertical/>
        <horizontal/>
      </border>
    </dxf>
    <dxf>
      <fill>
        <patternFill>
          <bgColor rgb="FFFAC873"/>
        </patternFill>
      </fill>
      <border>
        <left style="thin">
          <color auto="1"/>
        </left>
        <right style="thin">
          <color auto="1"/>
        </right>
        <top style="thin">
          <color auto="1"/>
        </top>
        <bottom style="thin">
          <color auto="1"/>
        </bottom>
        <vertical/>
        <horizontal/>
      </border>
    </dxf>
    <dxf>
      <border>
        <left/>
        <right/>
        <top/>
        <bottom/>
        <vertical/>
        <horizontal/>
      </border>
    </dxf>
    <dxf>
      <fill>
        <patternFill patternType="none">
          <bgColor auto="1"/>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border>
    </dxf>
    <dxf>
      <font>
        <color theme="0" tint="-0.14996795556505021"/>
      </font>
      <fill>
        <patternFill>
          <bgColor theme="0"/>
        </patternFill>
      </fill>
    </dxf>
  </dxfs>
  <tableStyles count="0" defaultTableStyle="TableStyleMedium2" defaultPivotStyle="PivotStyleLight16"/>
  <colors>
    <mruColors>
      <color rgb="FFFFAEA2"/>
      <color rgb="FFFFCBC1"/>
      <color rgb="FFFFAEFC"/>
      <color rgb="FFEB7355"/>
      <color rgb="FFFAC873"/>
      <color rgb="FF40B261"/>
      <color rgb="FFD8DCDE"/>
      <color rgb="FFFFC9C1"/>
      <color rgb="FFF3E5CE"/>
      <color rgb="FFC1D7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image" Target="../media/image3.wmf"/><Relationship Id="rId1" Type="http://schemas.openxmlformats.org/officeDocument/2006/relationships/image" Target="../media/image2.wmf"/></Relationships>
</file>

<file path=xl/drawings/_rels/drawing2.xml.rels><?xml version="1.0" encoding="UTF-8" standalone="yes"?>
<Relationships xmlns="http://schemas.openxmlformats.org/package/2006/relationships"><Relationship Id="rId3" Type="http://schemas.openxmlformats.org/officeDocument/2006/relationships/image" Target="../media/image4.wmf"/><Relationship Id="rId2" Type="http://schemas.openxmlformats.org/officeDocument/2006/relationships/image" Target="../media/image3.w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98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sp macro="" textlink="">
      <xdr:nvSpPr>
        <xdr:cNvPr id="29697" name="Object 1" hidden="1">
          <a:extLst>
            <a:ext uri="{63B3BB69-23CF-44E3-9099-C40C66FF867C}">
              <a14:compatExt xmlns:a14="http://schemas.microsoft.com/office/drawing/2010/main" spid="_x0000_s29697"/>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0</xdr:row>
      <xdr:rowOff>0</xdr:rowOff>
    </xdr:from>
    <xdr:to>
      <xdr:col>2</xdr:col>
      <xdr:colOff>0</xdr:colOff>
      <xdr:row>0</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98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3" name="Object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sp macro="" textlink="">
      <xdr:nvSpPr>
        <xdr:cNvPr id="22529" name="Object 1" hidden="1">
          <a:extLst>
            <a:ext uri="{63B3BB69-23CF-44E3-9099-C40C66FF867C}">
              <a14:compatExt xmlns:a14="http://schemas.microsoft.com/office/drawing/2010/main"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0</xdr:row>
      <xdr:rowOff>0</xdr:rowOff>
    </xdr:from>
    <xdr:to>
      <xdr:col>2</xdr:col>
      <xdr:colOff>0</xdr:colOff>
      <xdr:row>0</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3" name="Object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88530</xdr:colOff>
      <xdr:row>2</xdr:row>
      <xdr:rowOff>47626</xdr:rowOff>
    </xdr:from>
    <xdr:to>
      <xdr:col>12</xdr:col>
      <xdr:colOff>374738</xdr:colOff>
      <xdr:row>28</xdr:row>
      <xdr:rowOff>22982</xdr:rowOff>
    </xdr:to>
    <xdr:pic>
      <xdr:nvPicPr>
        <xdr:cNvPr id="4" name="Grafik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270630" y="447676"/>
          <a:ext cx="4239082" cy="4248150"/>
        </a:xfrm>
        <a:prstGeom prst="rect">
          <a:avLst/>
        </a:prstGeom>
      </xdr:spPr>
    </xdr:pic>
    <xdr:clientData/>
  </xdr:twoCellAnchor>
  <xdr:twoCellAnchor editAs="oneCell">
    <xdr:from>
      <xdr:col>12</xdr:col>
      <xdr:colOff>545616</xdr:colOff>
      <xdr:row>2</xdr:row>
      <xdr:rowOff>28575</xdr:rowOff>
    </xdr:from>
    <xdr:to>
      <xdr:col>17</xdr:col>
      <xdr:colOff>676274</xdr:colOff>
      <xdr:row>31</xdr:row>
      <xdr:rowOff>108739</xdr:rowOff>
    </xdr:to>
    <xdr:pic>
      <xdr:nvPicPr>
        <xdr:cNvPr id="5" name="Grafik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3680591" y="428625"/>
          <a:ext cx="4083534" cy="47574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186572</xdr:colOff>
      <xdr:row>4</xdr:row>
      <xdr:rowOff>119428</xdr:rowOff>
    </xdr:from>
    <xdr:to>
      <xdr:col>4</xdr:col>
      <xdr:colOff>267572</xdr:colOff>
      <xdr:row>7</xdr:row>
      <xdr:rowOff>20128</xdr:rowOff>
    </xdr:to>
    <xdr:sp macro="" textlink="">
      <xdr:nvSpPr>
        <xdr:cNvPr id="2" name="Ellipse 1"/>
        <xdr:cNvSpPr/>
      </xdr:nvSpPr>
      <xdr:spPr>
        <a:xfrm>
          <a:off x="567572" y="976678"/>
          <a:ext cx="1224000" cy="396000"/>
        </a:xfrm>
        <a:prstGeom prst="ellipse">
          <a:avLst/>
        </a:prstGeom>
        <a:ln>
          <a:solidFill>
            <a:schemeClr val="accent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de-CH" sz="850"/>
            <a:t>Start</a:t>
          </a:r>
        </a:p>
      </xdr:txBody>
    </xdr:sp>
    <xdr:clientData/>
  </xdr:twoCellAnchor>
  <xdr:twoCellAnchor>
    <xdr:from>
      <xdr:col>1</xdr:col>
      <xdr:colOff>186572</xdr:colOff>
      <xdr:row>10</xdr:row>
      <xdr:rowOff>104774</xdr:rowOff>
    </xdr:from>
    <xdr:to>
      <xdr:col>4</xdr:col>
      <xdr:colOff>267572</xdr:colOff>
      <xdr:row>12</xdr:row>
      <xdr:rowOff>148349</xdr:rowOff>
    </xdr:to>
    <xdr:sp macro="" textlink="">
      <xdr:nvSpPr>
        <xdr:cNvPr id="3" name="Rechteck 2"/>
        <xdr:cNvSpPr/>
      </xdr:nvSpPr>
      <xdr:spPr>
        <a:xfrm>
          <a:off x="567572" y="1943099"/>
          <a:ext cx="1224000" cy="396000"/>
        </a:xfrm>
        <a:prstGeom prst="rect">
          <a:avLst/>
        </a:prstGeom>
        <a:ln>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indent="0" algn="ctr"/>
          <a:r>
            <a:rPr lang="de-CH" sz="850">
              <a:solidFill>
                <a:schemeClr val="dk1"/>
              </a:solidFill>
              <a:latin typeface="+mn-lt"/>
              <a:ea typeface="+mn-ea"/>
              <a:cs typeface="+mn-cs"/>
            </a:rPr>
            <a:t>Voraussetzungen </a:t>
          </a:r>
        </a:p>
      </xdr:txBody>
    </xdr:sp>
    <xdr:clientData/>
  </xdr:twoCellAnchor>
  <xdr:twoCellAnchor>
    <xdr:from>
      <xdr:col>3</xdr:col>
      <xdr:colOff>150218</xdr:colOff>
      <xdr:row>16</xdr:row>
      <xdr:rowOff>5129</xdr:rowOff>
    </xdr:from>
    <xdr:to>
      <xdr:col>6</xdr:col>
      <xdr:colOff>231218</xdr:colOff>
      <xdr:row>18</xdr:row>
      <xdr:rowOff>134338</xdr:rowOff>
    </xdr:to>
    <xdr:sp macro="" textlink="">
      <xdr:nvSpPr>
        <xdr:cNvPr id="4" name="Rechteck 3"/>
        <xdr:cNvSpPr/>
      </xdr:nvSpPr>
      <xdr:spPr>
        <a:xfrm>
          <a:off x="1360453" y="2313541"/>
          <a:ext cx="1291236" cy="428032"/>
        </a:xfrm>
        <a:prstGeom prst="rect">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de-CH" sz="850">
              <a:solidFill>
                <a:schemeClr val="dk1"/>
              </a:solidFill>
              <a:latin typeface="+mn-lt"/>
              <a:ea typeface="+mn-ea"/>
              <a:cs typeface="+mn-cs"/>
            </a:rPr>
            <a:t>Tabellenblatt PV - LSA</a:t>
          </a:r>
        </a:p>
        <a:p>
          <a:pPr marL="0" indent="0" algn="ctr"/>
          <a:endParaRPr lang="de-CH" sz="850">
            <a:solidFill>
              <a:schemeClr val="dk1"/>
            </a:solidFill>
            <a:latin typeface="+mn-lt"/>
            <a:ea typeface="+mn-ea"/>
            <a:cs typeface="+mn-cs"/>
          </a:endParaRPr>
        </a:p>
      </xdr:txBody>
    </xdr:sp>
    <xdr:clientData/>
  </xdr:twoCellAnchor>
  <xdr:twoCellAnchor>
    <xdr:from>
      <xdr:col>0</xdr:col>
      <xdr:colOff>150933</xdr:colOff>
      <xdr:row>22</xdr:row>
      <xdr:rowOff>111771</xdr:rowOff>
    </xdr:from>
    <xdr:to>
      <xdr:col>3</xdr:col>
      <xdr:colOff>231933</xdr:colOff>
      <xdr:row>25</xdr:row>
      <xdr:rowOff>91754</xdr:rowOff>
    </xdr:to>
    <xdr:sp macro="" textlink="">
      <xdr:nvSpPr>
        <xdr:cNvPr id="5" name="Rechteck 4"/>
        <xdr:cNvSpPr/>
      </xdr:nvSpPr>
      <xdr:spPr>
        <a:xfrm>
          <a:off x="150933" y="3301712"/>
          <a:ext cx="1291235" cy="405807"/>
        </a:xfrm>
        <a:prstGeom prst="rect">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de-CH" sz="850">
              <a:solidFill>
                <a:schemeClr val="dk1"/>
              </a:solidFill>
              <a:latin typeface="+mn-lt"/>
              <a:ea typeface="+mn-ea"/>
              <a:cs typeface="+mn-cs"/>
            </a:rPr>
            <a:t>Tabellenblatt TBA</a:t>
          </a:r>
        </a:p>
        <a:p>
          <a:pPr marL="0" indent="0" algn="ctr"/>
          <a:r>
            <a:rPr lang="de-CH" sz="850">
              <a:solidFill>
                <a:schemeClr val="dk1"/>
              </a:solidFill>
              <a:latin typeface="+mn-lt"/>
              <a:ea typeface="+mn-ea"/>
              <a:cs typeface="+mn-cs"/>
            </a:rPr>
            <a:t>FS VM</a:t>
          </a:r>
        </a:p>
      </xdr:txBody>
    </xdr:sp>
    <xdr:clientData/>
  </xdr:twoCellAnchor>
  <xdr:twoCellAnchor>
    <xdr:from>
      <xdr:col>3</xdr:col>
      <xdr:colOff>36572</xdr:colOff>
      <xdr:row>7</xdr:row>
      <xdr:rowOff>20128</xdr:rowOff>
    </xdr:from>
    <xdr:to>
      <xdr:col>3</xdr:col>
      <xdr:colOff>36572</xdr:colOff>
      <xdr:row>10</xdr:row>
      <xdr:rowOff>104774</xdr:rowOff>
    </xdr:to>
    <xdr:cxnSp macro="">
      <xdr:nvCxnSpPr>
        <xdr:cNvPr id="9" name="Gerade Verbindung mit Pfeil 8"/>
        <xdr:cNvCxnSpPr>
          <a:stCxn id="2" idx="4"/>
          <a:endCxn id="3" idx="0"/>
        </xdr:cNvCxnSpPr>
      </xdr:nvCxnSpPr>
      <xdr:spPr>
        <a:xfrm>
          <a:off x="1179572" y="1372678"/>
          <a:ext cx="0" cy="57042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393140</xdr:colOff>
      <xdr:row>12</xdr:row>
      <xdr:rowOff>148349</xdr:rowOff>
    </xdr:from>
    <xdr:to>
      <xdr:col>3</xdr:col>
      <xdr:colOff>25368</xdr:colOff>
      <xdr:row>22</xdr:row>
      <xdr:rowOff>111771</xdr:rowOff>
    </xdr:to>
    <xdr:cxnSp macro="">
      <xdr:nvCxnSpPr>
        <xdr:cNvPr id="14" name="Gewinkelter Verbinder 13"/>
        <xdr:cNvCxnSpPr>
          <a:stCxn id="3" idx="2"/>
          <a:endCxn id="5" idx="0"/>
        </xdr:cNvCxnSpPr>
      </xdr:nvCxnSpPr>
      <xdr:spPr>
        <a:xfrm rot="5400000">
          <a:off x="302249" y="2368358"/>
          <a:ext cx="1427657" cy="439051"/>
        </a:xfrm>
        <a:prstGeom prst="bentConnector3">
          <a:avLst>
            <a:gd name="adj1" fmla="val 15464"/>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25366</xdr:colOff>
      <xdr:row>12</xdr:row>
      <xdr:rowOff>148349</xdr:rowOff>
    </xdr:from>
    <xdr:to>
      <xdr:col>4</xdr:col>
      <xdr:colOff>392423</xdr:colOff>
      <xdr:row>16</xdr:row>
      <xdr:rowOff>5129</xdr:rowOff>
    </xdr:to>
    <xdr:cxnSp macro="">
      <xdr:nvCxnSpPr>
        <xdr:cNvPr id="16" name="Gewinkelter Verbinder 15"/>
        <xdr:cNvCxnSpPr>
          <a:stCxn id="3" idx="2"/>
          <a:endCxn id="4" idx="0"/>
        </xdr:cNvCxnSpPr>
      </xdr:nvCxnSpPr>
      <xdr:spPr>
        <a:xfrm rot="16200000" flipH="1">
          <a:off x="1401093" y="1708563"/>
          <a:ext cx="439486" cy="770469"/>
        </a:xfrm>
        <a:prstGeom prst="bentConnector3">
          <a:avLst>
            <a:gd name="adj1" fmla="val 50000"/>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186572</xdr:colOff>
      <xdr:row>33</xdr:row>
      <xdr:rowOff>82819</xdr:rowOff>
    </xdr:from>
    <xdr:to>
      <xdr:col>4</xdr:col>
      <xdr:colOff>267572</xdr:colOff>
      <xdr:row>35</xdr:row>
      <xdr:rowOff>141335</xdr:rowOff>
    </xdr:to>
    <xdr:sp macro="" textlink="">
      <xdr:nvSpPr>
        <xdr:cNvPr id="10" name="Rechteck 9"/>
        <xdr:cNvSpPr/>
      </xdr:nvSpPr>
      <xdr:spPr>
        <a:xfrm>
          <a:off x="589984" y="5155348"/>
          <a:ext cx="1291235" cy="342399"/>
        </a:xfrm>
        <a:prstGeom prst="rect">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de-CH" sz="850">
              <a:solidFill>
                <a:schemeClr val="dk1"/>
              </a:solidFill>
              <a:latin typeface="+mn-lt"/>
              <a:ea typeface="+mn-ea"/>
              <a:cs typeface="+mn-cs"/>
            </a:rPr>
            <a:t>Zussammenfügen</a:t>
          </a:r>
        </a:p>
      </xdr:txBody>
    </xdr:sp>
    <xdr:clientData/>
  </xdr:twoCellAnchor>
  <xdr:twoCellAnchor>
    <xdr:from>
      <xdr:col>1</xdr:col>
      <xdr:colOff>393139</xdr:colOff>
      <xdr:row>25</xdr:row>
      <xdr:rowOff>91753</xdr:rowOff>
    </xdr:from>
    <xdr:to>
      <xdr:col>3</xdr:col>
      <xdr:colOff>25367</xdr:colOff>
      <xdr:row>33</xdr:row>
      <xdr:rowOff>82818</xdr:rowOff>
    </xdr:to>
    <xdr:cxnSp macro="">
      <xdr:nvCxnSpPr>
        <xdr:cNvPr id="8" name="Gewinkelter Verbinder 7"/>
        <xdr:cNvCxnSpPr>
          <a:stCxn id="5" idx="2"/>
          <a:endCxn id="10" idx="0"/>
        </xdr:cNvCxnSpPr>
      </xdr:nvCxnSpPr>
      <xdr:spPr>
        <a:xfrm rot="16200000" flipH="1">
          <a:off x="292162" y="4211907"/>
          <a:ext cx="1447829" cy="439051"/>
        </a:xfrm>
        <a:prstGeom prst="bentConnector3">
          <a:avLst>
            <a:gd name="adj1" fmla="val 41744"/>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25368</xdr:colOff>
      <xdr:row>18</xdr:row>
      <xdr:rowOff>134338</xdr:rowOff>
    </xdr:from>
    <xdr:to>
      <xdr:col>4</xdr:col>
      <xdr:colOff>392425</xdr:colOff>
      <xdr:row>33</xdr:row>
      <xdr:rowOff>82819</xdr:rowOff>
    </xdr:to>
    <xdr:cxnSp macro="">
      <xdr:nvCxnSpPr>
        <xdr:cNvPr id="13" name="Gewinkelter Verbinder 12"/>
        <xdr:cNvCxnSpPr>
          <a:stCxn id="4" idx="2"/>
          <a:endCxn id="10" idx="0"/>
        </xdr:cNvCxnSpPr>
      </xdr:nvCxnSpPr>
      <xdr:spPr>
        <a:xfrm rot="5400000">
          <a:off x="413950" y="3563226"/>
          <a:ext cx="2413775" cy="770469"/>
        </a:xfrm>
        <a:prstGeom prst="bentConnector3">
          <a:avLst>
            <a:gd name="adj1" fmla="val 68253"/>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186572</xdr:colOff>
      <xdr:row>39</xdr:row>
      <xdr:rowOff>106636</xdr:rowOff>
    </xdr:from>
    <xdr:to>
      <xdr:col>4</xdr:col>
      <xdr:colOff>267572</xdr:colOff>
      <xdr:row>42</xdr:row>
      <xdr:rowOff>38152</xdr:rowOff>
    </xdr:to>
    <xdr:sp macro="" textlink="">
      <xdr:nvSpPr>
        <xdr:cNvPr id="25" name="Rechteck 24"/>
        <xdr:cNvSpPr/>
      </xdr:nvSpPr>
      <xdr:spPr>
        <a:xfrm>
          <a:off x="589984" y="6083107"/>
          <a:ext cx="1291235" cy="364810"/>
        </a:xfrm>
        <a:prstGeom prst="rect">
          <a:avLst/>
        </a:prstGeom>
        <a:ln>
          <a:solidFill>
            <a:schemeClr val="accent2"/>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de-CH" sz="850">
              <a:solidFill>
                <a:schemeClr val="dk1"/>
              </a:solidFill>
              <a:latin typeface="+mn-lt"/>
              <a:ea typeface="+mn-ea"/>
              <a:cs typeface="+mn-cs"/>
            </a:rPr>
            <a:t>Bewerten</a:t>
          </a:r>
        </a:p>
      </xdr:txBody>
    </xdr:sp>
    <xdr:clientData/>
  </xdr:twoCellAnchor>
  <xdr:twoCellAnchor>
    <xdr:from>
      <xdr:col>1</xdr:col>
      <xdr:colOff>186572</xdr:colOff>
      <xdr:row>43</xdr:row>
      <xdr:rowOff>55175</xdr:rowOff>
    </xdr:from>
    <xdr:to>
      <xdr:col>4</xdr:col>
      <xdr:colOff>267572</xdr:colOff>
      <xdr:row>45</xdr:row>
      <xdr:rowOff>98750</xdr:rowOff>
    </xdr:to>
    <xdr:sp macro="" textlink="">
      <xdr:nvSpPr>
        <xdr:cNvPr id="26" name="Rechteck 25"/>
        <xdr:cNvSpPr/>
      </xdr:nvSpPr>
      <xdr:spPr>
        <a:xfrm>
          <a:off x="567572" y="8351450"/>
          <a:ext cx="1224000" cy="396000"/>
        </a:xfrm>
        <a:prstGeom prst="rect">
          <a:avLst/>
        </a:prstGeom>
        <a:ln>
          <a:solidFill>
            <a:schemeClr val="accent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marL="0" indent="0" algn="ctr"/>
          <a:r>
            <a:rPr lang="de-CH" sz="850">
              <a:solidFill>
                <a:schemeClr val="dk1"/>
              </a:solidFill>
              <a:latin typeface="+mn-lt"/>
              <a:ea typeface="+mn-ea"/>
              <a:cs typeface="+mn-cs"/>
            </a:rPr>
            <a:t>Finale Version</a:t>
          </a:r>
        </a:p>
      </xdr:txBody>
    </xdr:sp>
    <xdr:clientData/>
  </xdr:twoCellAnchor>
  <xdr:twoCellAnchor>
    <xdr:from>
      <xdr:col>3</xdr:col>
      <xdr:colOff>25367</xdr:colOff>
      <xdr:row>35</xdr:row>
      <xdr:rowOff>141335</xdr:rowOff>
    </xdr:from>
    <xdr:to>
      <xdr:col>3</xdr:col>
      <xdr:colOff>25367</xdr:colOff>
      <xdr:row>39</xdr:row>
      <xdr:rowOff>106636</xdr:rowOff>
    </xdr:to>
    <xdr:cxnSp macro="">
      <xdr:nvCxnSpPr>
        <xdr:cNvPr id="7" name="Gerade Verbindung mit Pfeil 6"/>
        <xdr:cNvCxnSpPr>
          <a:stCxn id="10" idx="2"/>
          <a:endCxn id="25" idx="0"/>
        </xdr:cNvCxnSpPr>
      </xdr:nvCxnSpPr>
      <xdr:spPr>
        <a:xfrm>
          <a:off x="1235602" y="5497747"/>
          <a:ext cx="0" cy="58536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25367</xdr:colOff>
      <xdr:row>42</xdr:row>
      <xdr:rowOff>38152</xdr:rowOff>
    </xdr:from>
    <xdr:to>
      <xdr:col>3</xdr:col>
      <xdr:colOff>25367</xdr:colOff>
      <xdr:row>43</xdr:row>
      <xdr:rowOff>55175</xdr:rowOff>
    </xdr:to>
    <xdr:cxnSp macro="">
      <xdr:nvCxnSpPr>
        <xdr:cNvPr id="78" name="Gerade Verbindung mit Pfeil 77"/>
        <xdr:cNvCxnSpPr>
          <a:stCxn id="25" idx="2"/>
          <a:endCxn id="26" idx="0"/>
        </xdr:cNvCxnSpPr>
      </xdr:nvCxnSpPr>
      <xdr:spPr>
        <a:xfrm>
          <a:off x="1235602" y="6447917"/>
          <a:ext cx="0" cy="16643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537077</xdr:colOff>
      <xdr:row>15</xdr:row>
      <xdr:rowOff>0</xdr:rowOff>
    </xdr:from>
    <xdr:to>
      <xdr:col>2</xdr:col>
      <xdr:colOff>537077</xdr:colOff>
      <xdr:row>16</xdr:row>
      <xdr:rowOff>146050</xdr:rowOff>
    </xdr:to>
    <xdr:cxnSp macro="">
      <xdr:nvCxnSpPr>
        <xdr:cNvPr id="10" name="Gerade Verbindung mit Pfeil 9">
          <a:extLst>
            <a:ext uri="{FF2B5EF4-FFF2-40B4-BE49-F238E27FC236}">
              <a16:creationId xmlns:a16="http://schemas.microsoft.com/office/drawing/2014/main" id="{00000000-0008-0000-0300-00000A000000}"/>
            </a:ext>
          </a:extLst>
        </xdr:cNvPr>
        <xdr:cNvCxnSpPr>
          <a:cxnSpLocks/>
          <a:endCxn id="27" idx="2"/>
        </xdr:cNvCxnSpPr>
      </xdr:nvCxnSpPr>
      <xdr:spPr>
        <a:xfrm flipV="1">
          <a:off x="1749927" y="2817395"/>
          <a:ext cx="0" cy="516355"/>
        </a:xfrm>
        <a:prstGeom prst="straightConnector1">
          <a:avLst/>
        </a:prstGeom>
        <a:ln w="6350">
          <a:solidFill>
            <a:schemeClr val="accent6"/>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421774</xdr:colOff>
      <xdr:row>9</xdr:row>
      <xdr:rowOff>89902</xdr:rowOff>
    </xdr:from>
    <xdr:to>
      <xdr:col>3</xdr:col>
      <xdr:colOff>652379</xdr:colOff>
      <xdr:row>15</xdr:row>
      <xdr:rowOff>0</xdr:rowOff>
    </xdr:to>
    <xdr:sp macro="" textlink="">
      <xdr:nvSpPr>
        <xdr:cNvPr id="27" name="Rechteck: abgerundete Ecken 26">
          <a:extLst>
            <a:ext uri="{FF2B5EF4-FFF2-40B4-BE49-F238E27FC236}">
              <a16:creationId xmlns:a16="http://schemas.microsoft.com/office/drawing/2014/main" id="{00000000-0008-0000-0300-00001B000000}"/>
            </a:ext>
          </a:extLst>
        </xdr:cNvPr>
        <xdr:cNvSpPr/>
      </xdr:nvSpPr>
      <xdr:spPr>
        <a:xfrm>
          <a:off x="872624" y="1791702"/>
          <a:ext cx="1754605" cy="1025693"/>
        </a:xfrm>
        <a:prstGeom prst="roundRect">
          <a:avLst/>
        </a:prstGeom>
        <a:noFill/>
        <a:ln w="63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4</xdr:col>
      <xdr:colOff>482600</xdr:colOff>
      <xdr:row>9</xdr:row>
      <xdr:rowOff>10695</xdr:rowOff>
    </xdr:from>
    <xdr:to>
      <xdr:col>5</xdr:col>
      <xdr:colOff>628650</xdr:colOff>
      <xdr:row>11</xdr:row>
      <xdr:rowOff>88901</xdr:rowOff>
    </xdr:to>
    <xdr:sp macro="" textlink="">
      <xdr:nvSpPr>
        <xdr:cNvPr id="36" name="Rechteck: abgerundete Ecken 35">
          <a:extLst>
            <a:ext uri="{FF2B5EF4-FFF2-40B4-BE49-F238E27FC236}">
              <a16:creationId xmlns:a16="http://schemas.microsoft.com/office/drawing/2014/main" id="{00000000-0008-0000-0300-000024000000}"/>
            </a:ext>
          </a:extLst>
        </xdr:cNvPr>
        <xdr:cNvSpPr/>
      </xdr:nvSpPr>
      <xdr:spPr>
        <a:xfrm>
          <a:off x="3219450" y="1712495"/>
          <a:ext cx="908050" cy="408406"/>
        </a:xfrm>
        <a:prstGeom prst="roundRect">
          <a:avLst/>
        </a:prstGeom>
        <a:noFill/>
        <a:ln w="63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CH" sz="1100">
            <a:solidFill>
              <a:schemeClr val="lt1"/>
            </a:solidFill>
            <a:latin typeface="+mn-lt"/>
            <a:ea typeface="+mn-ea"/>
            <a:cs typeface="+mn-cs"/>
          </a:endParaRPr>
        </a:p>
      </xdr:txBody>
    </xdr:sp>
    <xdr:clientData/>
  </xdr:twoCellAnchor>
  <xdr:twoCellAnchor editAs="oneCell">
    <xdr:from>
      <xdr:col>0</xdr:col>
      <xdr:colOff>80211</xdr:colOff>
      <xdr:row>32</xdr:row>
      <xdr:rowOff>15039</xdr:rowOff>
    </xdr:from>
    <xdr:to>
      <xdr:col>3</xdr:col>
      <xdr:colOff>591386</xdr:colOff>
      <xdr:row>41</xdr:row>
      <xdr:rowOff>34090</xdr:rowOff>
    </xdr:to>
    <xdr:pic>
      <xdr:nvPicPr>
        <xdr:cNvPr id="49" name="Grafik 48">
          <a:extLst>
            <a:ext uri="{FF2B5EF4-FFF2-40B4-BE49-F238E27FC236}">
              <a16:creationId xmlns:a16="http://schemas.microsoft.com/office/drawing/2014/main" id="{00000000-0008-0000-03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211" y="6009439"/>
          <a:ext cx="2486025" cy="15049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310816</xdr:colOff>
      <xdr:row>34</xdr:row>
      <xdr:rowOff>85223</xdr:rowOff>
    </xdr:from>
    <xdr:to>
      <xdr:col>3</xdr:col>
      <xdr:colOff>636671</xdr:colOff>
      <xdr:row>34</xdr:row>
      <xdr:rowOff>85223</xdr:rowOff>
    </xdr:to>
    <xdr:cxnSp macro="">
      <xdr:nvCxnSpPr>
        <xdr:cNvPr id="51" name="Gerade Verbindung mit Pfeil 50">
          <a:extLst>
            <a:ext uri="{FF2B5EF4-FFF2-40B4-BE49-F238E27FC236}">
              <a16:creationId xmlns:a16="http://schemas.microsoft.com/office/drawing/2014/main" id="{00000000-0008-0000-0300-000033000000}"/>
            </a:ext>
          </a:extLst>
        </xdr:cNvPr>
        <xdr:cNvCxnSpPr/>
      </xdr:nvCxnSpPr>
      <xdr:spPr>
        <a:xfrm flipH="1">
          <a:off x="3358816" y="5860381"/>
          <a:ext cx="325855" cy="0"/>
        </a:xfrm>
        <a:prstGeom prst="straightConnector1">
          <a:avLst/>
        </a:prstGeom>
        <a:ln w="6350">
          <a:solidFill>
            <a:srgbClr val="FF5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317835</xdr:colOff>
      <xdr:row>35</xdr:row>
      <xdr:rowOff>82215</xdr:rowOff>
    </xdr:from>
    <xdr:to>
      <xdr:col>3</xdr:col>
      <xdr:colOff>643690</xdr:colOff>
      <xdr:row>35</xdr:row>
      <xdr:rowOff>82215</xdr:rowOff>
    </xdr:to>
    <xdr:cxnSp macro="">
      <xdr:nvCxnSpPr>
        <xdr:cNvPr id="52" name="Gerade Verbindung mit Pfeil 51">
          <a:extLst>
            <a:ext uri="{FF2B5EF4-FFF2-40B4-BE49-F238E27FC236}">
              <a16:creationId xmlns:a16="http://schemas.microsoft.com/office/drawing/2014/main" id="{00000000-0008-0000-0300-000034000000}"/>
            </a:ext>
          </a:extLst>
        </xdr:cNvPr>
        <xdr:cNvCxnSpPr/>
      </xdr:nvCxnSpPr>
      <xdr:spPr>
        <a:xfrm flipH="1">
          <a:off x="3365835" y="6017794"/>
          <a:ext cx="325855" cy="0"/>
        </a:xfrm>
        <a:prstGeom prst="straightConnector1">
          <a:avLst/>
        </a:prstGeom>
        <a:ln w="6350">
          <a:solidFill>
            <a:srgbClr val="FF5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317835</xdr:colOff>
      <xdr:row>36</xdr:row>
      <xdr:rowOff>87228</xdr:rowOff>
    </xdr:from>
    <xdr:to>
      <xdr:col>3</xdr:col>
      <xdr:colOff>643690</xdr:colOff>
      <xdr:row>36</xdr:row>
      <xdr:rowOff>87228</xdr:rowOff>
    </xdr:to>
    <xdr:cxnSp macro="">
      <xdr:nvCxnSpPr>
        <xdr:cNvPr id="53" name="Gerade Verbindung mit Pfeil 52">
          <a:extLst>
            <a:ext uri="{FF2B5EF4-FFF2-40B4-BE49-F238E27FC236}">
              <a16:creationId xmlns:a16="http://schemas.microsoft.com/office/drawing/2014/main" id="{00000000-0008-0000-0300-000035000000}"/>
            </a:ext>
          </a:extLst>
        </xdr:cNvPr>
        <xdr:cNvCxnSpPr/>
      </xdr:nvCxnSpPr>
      <xdr:spPr>
        <a:xfrm flipH="1">
          <a:off x="3365835" y="6183228"/>
          <a:ext cx="325855" cy="0"/>
        </a:xfrm>
        <a:prstGeom prst="straightConnector1">
          <a:avLst/>
        </a:prstGeom>
        <a:ln w="6350">
          <a:solidFill>
            <a:srgbClr val="FF5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325855</xdr:colOff>
      <xdr:row>37</xdr:row>
      <xdr:rowOff>80211</xdr:rowOff>
    </xdr:from>
    <xdr:to>
      <xdr:col>3</xdr:col>
      <xdr:colOff>651710</xdr:colOff>
      <xdr:row>37</xdr:row>
      <xdr:rowOff>80211</xdr:rowOff>
    </xdr:to>
    <xdr:cxnSp macro="">
      <xdr:nvCxnSpPr>
        <xdr:cNvPr id="54" name="Gerade Verbindung mit Pfeil 53">
          <a:extLst>
            <a:ext uri="{FF2B5EF4-FFF2-40B4-BE49-F238E27FC236}">
              <a16:creationId xmlns:a16="http://schemas.microsoft.com/office/drawing/2014/main" id="{00000000-0008-0000-0300-000036000000}"/>
            </a:ext>
          </a:extLst>
        </xdr:cNvPr>
        <xdr:cNvCxnSpPr/>
      </xdr:nvCxnSpPr>
      <xdr:spPr>
        <a:xfrm flipH="1">
          <a:off x="3373855" y="6336632"/>
          <a:ext cx="325855" cy="0"/>
        </a:xfrm>
        <a:prstGeom prst="straightConnector1">
          <a:avLst/>
        </a:prstGeom>
        <a:ln w="6350">
          <a:solidFill>
            <a:srgbClr val="FF505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174625</xdr:colOff>
      <xdr:row>11</xdr:row>
      <xdr:rowOff>88901</xdr:rowOff>
    </xdr:from>
    <xdr:to>
      <xdr:col>5</xdr:col>
      <xdr:colOff>174625</xdr:colOff>
      <xdr:row>16</xdr:row>
      <xdr:rowOff>146050</xdr:rowOff>
    </xdr:to>
    <xdr:cxnSp macro="">
      <xdr:nvCxnSpPr>
        <xdr:cNvPr id="9" name="Gerade Verbindung mit Pfeil 8"/>
        <xdr:cNvCxnSpPr>
          <a:endCxn id="36" idx="2"/>
        </xdr:cNvCxnSpPr>
      </xdr:nvCxnSpPr>
      <xdr:spPr>
        <a:xfrm flipV="1">
          <a:off x="3673475" y="2120901"/>
          <a:ext cx="0" cy="1212849"/>
        </a:xfrm>
        <a:prstGeom prst="straightConnector1">
          <a:avLst/>
        </a:prstGeom>
        <a:ln w="6350">
          <a:solidFill>
            <a:schemeClr val="accent6"/>
          </a:solidFill>
          <a:headEnd type="arrow"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352426</xdr:colOff>
      <xdr:row>5</xdr:row>
      <xdr:rowOff>57150</xdr:rowOff>
    </xdr:from>
    <xdr:to>
      <xdr:col>9</xdr:col>
      <xdr:colOff>66676</xdr:colOff>
      <xdr:row>15</xdr:row>
      <xdr:rowOff>57150</xdr:rowOff>
    </xdr:to>
    <xdr:pic>
      <xdr:nvPicPr>
        <xdr:cNvPr id="12" name="Grafik 11"/>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611"/>
        <a:stretch/>
      </xdr:blipFill>
      <xdr:spPr bwMode="auto">
        <a:xfrm>
          <a:off x="819151" y="828675"/>
          <a:ext cx="5848350"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433859</xdr:colOff>
      <xdr:row>27</xdr:row>
      <xdr:rowOff>4697</xdr:rowOff>
    </xdr:from>
    <xdr:to>
      <xdr:col>0</xdr:col>
      <xdr:colOff>505616</xdr:colOff>
      <xdr:row>27</xdr:row>
      <xdr:rowOff>5346</xdr:rowOff>
    </xdr:to>
    <xdr:cxnSp macro="">
      <xdr:nvCxnSpPr>
        <xdr:cNvPr id="2" name="Gerade Verbindung 4">
          <a:extLst>
            <a:ext uri="{FF2B5EF4-FFF2-40B4-BE49-F238E27FC236}">
              <a16:creationId xmlns:a16="http://schemas.microsoft.com/office/drawing/2014/main" id="{00000000-0008-0000-0400-000002000000}"/>
            </a:ext>
          </a:extLst>
        </xdr:cNvPr>
        <xdr:cNvCxnSpPr>
          <a:stCxn id="21" idx="2"/>
          <a:endCxn id="20" idx="2"/>
        </xdr:cNvCxnSpPr>
      </xdr:nvCxnSpPr>
      <xdr:spPr>
        <a:xfrm flipV="1">
          <a:off x="1197260" y="8121958"/>
          <a:ext cx="71757" cy="649"/>
        </a:xfrm>
        <a:prstGeom prst="line">
          <a:avLst/>
        </a:prstGeom>
        <a:ln w="28575">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231184</xdr:colOff>
      <xdr:row>23</xdr:row>
      <xdr:rowOff>111344</xdr:rowOff>
    </xdr:from>
    <xdr:to>
      <xdr:col>0</xdr:col>
      <xdr:colOff>2371262</xdr:colOff>
      <xdr:row>31</xdr:row>
      <xdr:rowOff>40061</xdr:rowOff>
    </xdr:to>
    <xdr:grpSp>
      <xdr:nvGrpSpPr>
        <xdr:cNvPr id="3" name="Gruppieren 2">
          <a:extLst>
            <a:ext uri="{FF2B5EF4-FFF2-40B4-BE49-F238E27FC236}">
              <a16:creationId xmlns:a16="http://schemas.microsoft.com/office/drawing/2014/main" id="{00000000-0008-0000-0400-000003000000}"/>
            </a:ext>
          </a:extLst>
        </xdr:cNvPr>
        <xdr:cNvGrpSpPr/>
      </xdr:nvGrpSpPr>
      <xdr:grpSpPr>
        <a:xfrm>
          <a:off x="231184" y="6748364"/>
          <a:ext cx="2140078" cy="1025997"/>
          <a:chOff x="8562077" y="8497426"/>
          <a:chExt cx="2681603" cy="1469572"/>
        </a:xfrm>
      </xdr:grpSpPr>
      <xdr:grpSp>
        <xdr:nvGrpSpPr>
          <xdr:cNvPr id="4" name="Gruppieren 3">
            <a:extLst>
              <a:ext uri="{FF2B5EF4-FFF2-40B4-BE49-F238E27FC236}">
                <a16:creationId xmlns:a16="http://schemas.microsoft.com/office/drawing/2014/main" id="{00000000-0008-0000-0400-000004000000}"/>
              </a:ext>
            </a:extLst>
          </xdr:cNvPr>
          <xdr:cNvGrpSpPr/>
        </xdr:nvGrpSpPr>
        <xdr:grpSpPr>
          <a:xfrm>
            <a:off x="8562077" y="8497426"/>
            <a:ext cx="2681603" cy="1469572"/>
            <a:chOff x="8264034" y="8211207"/>
            <a:chExt cx="2681603" cy="1478017"/>
          </a:xfrm>
        </xdr:grpSpPr>
        <xdr:sp macro="" textlink="">
          <xdr:nvSpPr>
            <xdr:cNvPr id="6" name="Abgerundetes Rechteck 8">
              <a:extLst>
                <a:ext uri="{FF2B5EF4-FFF2-40B4-BE49-F238E27FC236}">
                  <a16:creationId xmlns:a16="http://schemas.microsoft.com/office/drawing/2014/main" id="{00000000-0008-0000-0400-000006000000}"/>
                </a:ext>
              </a:extLst>
            </xdr:cNvPr>
            <xdr:cNvSpPr/>
          </xdr:nvSpPr>
          <xdr:spPr>
            <a:xfrm>
              <a:off x="9807466" y="8405196"/>
              <a:ext cx="269327" cy="922324"/>
            </a:xfrm>
            <a:prstGeom prst="roundRect">
              <a:avLst/>
            </a:prstGeom>
            <a:solidFill>
              <a:schemeClr val="bg1">
                <a:lumMod val="85000"/>
              </a:schemeClr>
            </a:solidFill>
            <a:ln w="952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7" name="Rechteck 6">
              <a:extLst>
                <a:ext uri="{FF2B5EF4-FFF2-40B4-BE49-F238E27FC236}">
                  <a16:creationId xmlns:a16="http://schemas.microsoft.com/office/drawing/2014/main" id="{00000000-0008-0000-0400-000007000000}"/>
                </a:ext>
              </a:extLst>
            </xdr:cNvPr>
            <xdr:cNvSpPr/>
          </xdr:nvSpPr>
          <xdr:spPr>
            <a:xfrm>
              <a:off x="9800486" y="8593233"/>
              <a:ext cx="273844" cy="534345"/>
            </a:xfrm>
            <a:prstGeom prst="rect">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8" name="Rechteck 7">
              <a:extLst>
                <a:ext uri="{FF2B5EF4-FFF2-40B4-BE49-F238E27FC236}">
                  <a16:creationId xmlns:a16="http://schemas.microsoft.com/office/drawing/2014/main" id="{00000000-0008-0000-0400-000008000000}"/>
                </a:ext>
              </a:extLst>
            </xdr:cNvPr>
            <xdr:cNvSpPr/>
          </xdr:nvSpPr>
          <xdr:spPr>
            <a:xfrm>
              <a:off x="9593249" y="8592206"/>
              <a:ext cx="90000" cy="540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9" name="Rechteck 8">
              <a:extLst>
                <a:ext uri="{FF2B5EF4-FFF2-40B4-BE49-F238E27FC236}">
                  <a16:creationId xmlns:a16="http://schemas.microsoft.com/office/drawing/2014/main" id="{00000000-0008-0000-0400-000009000000}"/>
                </a:ext>
              </a:extLst>
            </xdr:cNvPr>
            <xdr:cNvSpPr/>
          </xdr:nvSpPr>
          <xdr:spPr>
            <a:xfrm>
              <a:off x="9409206" y="8592207"/>
              <a:ext cx="90000" cy="540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10" name="Rechteck 9">
              <a:extLst>
                <a:ext uri="{FF2B5EF4-FFF2-40B4-BE49-F238E27FC236}">
                  <a16:creationId xmlns:a16="http://schemas.microsoft.com/office/drawing/2014/main" id="{00000000-0008-0000-0400-00000A000000}"/>
                </a:ext>
              </a:extLst>
            </xdr:cNvPr>
            <xdr:cNvSpPr/>
          </xdr:nvSpPr>
          <xdr:spPr>
            <a:xfrm>
              <a:off x="9215478" y="8585749"/>
              <a:ext cx="90000" cy="540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11" name="Rechteck 10">
              <a:extLst>
                <a:ext uri="{FF2B5EF4-FFF2-40B4-BE49-F238E27FC236}">
                  <a16:creationId xmlns:a16="http://schemas.microsoft.com/office/drawing/2014/main" id="{00000000-0008-0000-0400-00000B000000}"/>
                </a:ext>
              </a:extLst>
            </xdr:cNvPr>
            <xdr:cNvSpPr/>
          </xdr:nvSpPr>
          <xdr:spPr>
            <a:xfrm>
              <a:off x="9031435" y="8585750"/>
              <a:ext cx="90000" cy="540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12" name="Rechteck 11">
              <a:extLst>
                <a:ext uri="{FF2B5EF4-FFF2-40B4-BE49-F238E27FC236}">
                  <a16:creationId xmlns:a16="http://schemas.microsoft.com/office/drawing/2014/main" id="{00000000-0008-0000-0400-00000C000000}"/>
                </a:ext>
              </a:extLst>
            </xdr:cNvPr>
            <xdr:cNvSpPr/>
          </xdr:nvSpPr>
          <xdr:spPr>
            <a:xfrm>
              <a:off x="10758851" y="8605121"/>
              <a:ext cx="90000" cy="540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13" name="Rechteck 12">
              <a:extLst>
                <a:ext uri="{FF2B5EF4-FFF2-40B4-BE49-F238E27FC236}">
                  <a16:creationId xmlns:a16="http://schemas.microsoft.com/office/drawing/2014/main" id="{00000000-0008-0000-0400-00000D000000}"/>
                </a:ext>
              </a:extLst>
            </xdr:cNvPr>
            <xdr:cNvSpPr/>
          </xdr:nvSpPr>
          <xdr:spPr>
            <a:xfrm>
              <a:off x="10574808" y="8605122"/>
              <a:ext cx="90000" cy="540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14" name="Rechteck 13">
              <a:extLst>
                <a:ext uri="{FF2B5EF4-FFF2-40B4-BE49-F238E27FC236}">
                  <a16:creationId xmlns:a16="http://schemas.microsoft.com/office/drawing/2014/main" id="{00000000-0008-0000-0400-00000E000000}"/>
                </a:ext>
              </a:extLst>
            </xdr:cNvPr>
            <xdr:cNvSpPr/>
          </xdr:nvSpPr>
          <xdr:spPr>
            <a:xfrm>
              <a:off x="10381080" y="8598664"/>
              <a:ext cx="90000" cy="540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sp macro="" textlink="">
          <xdr:nvSpPr>
            <xdr:cNvPr id="15" name="Rechteck 14">
              <a:extLst>
                <a:ext uri="{FF2B5EF4-FFF2-40B4-BE49-F238E27FC236}">
                  <a16:creationId xmlns:a16="http://schemas.microsoft.com/office/drawing/2014/main" id="{00000000-0008-0000-0400-00000F000000}"/>
                </a:ext>
              </a:extLst>
            </xdr:cNvPr>
            <xdr:cNvSpPr/>
          </xdr:nvSpPr>
          <xdr:spPr>
            <a:xfrm>
              <a:off x="10197037" y="8598665"/>
              <a:ext cx="90000" cy="540000"/>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xnSp macro="">
          <xdr:nvCxnSpPr>
            <xdr:cNvPr id="16" name="Gerade Verbindung 18">
              <a:extLst>
                <a:ext uri="{FF2B5EF4-FFF2-40B4-BE49-F238E27FC236}">
                  <a16:creationId xmlns:a16="http://schemas.microsoft.com/office/drawing/2014/main" id="{00000000-0008-0000-0400-000010000000}"/>
                </a:ext>
              </a:extLst>
            </xdr:cNvPr>
            <xdr:cNvCxnSpPr>
              <a:stCxn id="20" idx="6"/>
            </xdr:cNvCxnSpPr>
          </xdr:nvCxnSpPr>
          <xdr:spPr>
            <a:xfrm flipV="1">
              <a:off x="8715908" y="8860581"/>
              <a:ext cx="824560" cy="2740"/>
            </a:xfrm>
            <a:prstGeom prst="line">
              <a:avLst/>
            </a:prstGeom>
            <a:ln w="57150">
              <a:solidFill>
                <a:schemeClr val="accent6">
                  <a:lumMod val="60000"/>
                  <a:lumOff val="40000"/>
                </a:schemeClr>
              </a:solidFill>
              <a:prstDash val="sysDot"/>
              <a:tailEnd type="none" w="sm" len="sm"/>
            </a:ln>
          </xdr:spPr>
          <xdr:style>
            <a:lnRef idx="1">
              <a:schemeClr val="accent1"/>
            </a:lnRef>
            <a:fillRef idx="0">
              <a:schemeClr val="accent1"/>
            </a:fillRef>
            <a:effectRef idx="0">
              <a:schemeClr val="accent1"/>
            </a:effectRef>
            <a:fontRef idx="minor">
              <a:schemeClr val="tx1"/>
            </a:fontRef>
          </xdr:style>
        </xdr:cxnSp>
        <xdr:sp macro="" textlink="">
          <xdr:nvSpPr>
            <xdr:cNvPr id="17" name="Textfeld 16">
              <a:extLst>
                <a:ext uri="{FF2B5EF4-FFF2-40B4-BE49-F238E27FC236}">
                  <a16:creationId xmlns:a16="http://schemas.microsoft.com/office/drawing/2014/main" id="{00000000-0008-0000-0400-000011000000}"/>
                </a:ext>
              </a:extLst>
            </xdr:cNvPr>
            <xdr:cNvSpPr txBox="1"/>
          </xdr:nvSpPr>
          <xdr:spPr>
            <a:xfrm>
              <a:off x="9993367" y="8592043"/>
              <a:ext cx="890588" cy="283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b="1">
                  <a:solidFill>
                    <a:schemeClr val="accent6"/>
                  </a:solidFill>
                </a:rPr>
                <a:t>2/3 </a:t>
              </a:r>
            </a:p>
          </xdr:txBody>
        </xdr:sp>
        <xdr:cxnSp macro="">
          <xdr:nvCxnSpPr>
            <xdr:cNvPr id="18" name="Gerade Verbindung 20">
              <a:extLst>
                <a:ext uri="{FF2B5EF4-FFF2-40B4-BE49-F238E27FC236}">
                  <a16:creationId xmlns:a16="http://schemas.microsoft.com/office/drawing/2014/main" id="{00000000-0008-0000-0400-000012000000}"/>
                </a:ext>
              </a:extLst>
            </xdr:cNvPr>
            <xdr:cNvCxnSpPr/>
          </xdr:nvCxnSpPr>
          <xdr:spPr>
            <a:xfrm flipH="1">
              <a:off x="8900949" y="8211207"/>
              <a:ext cx="6568" cy="1471448"/>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Gerade Verbindung 21">
              <a:extLst>
                <a:ext uri="{FF2B5EF4-FFF2-40B4-BE49-F238E27FC236}">
                  <a16:creationId xmlns:a16="http://schemas.microsoft.com/office/drawing/2014/main" id="{00000000-0008-0000-0400-000013000000}"/>
                </a:ext>
              </a:extLst>
            </xdr:cNvPr>
            <xdr:cNvCxnSpPr/>
          </xdr:nvCxnSpPr>
          <xdr:spPr>
            <a:xfrm flipH="1">
              <a:off x="10937329" y="8211207"/>
              <a:ext cx="6568" cy="1478017"/>
            </a:xfrm>
            <a:prstGeom prst="line">
              <a:avLst/>
            </a:prstGeom>
            <a:ln>
              <a:solidFill>
                <a:schemeClr val="bg1">
                  <a:lumMod val="65000"/>
                </a:schemeClr>
              </a:solidFill>
            </a:ln>
          </xdr:spPr>
          <xdr:style>
            <a:lnRef idx="1">
              <a:schemeClr val="accent1"/>
            </a:lnRef>
            <a:fillRef idx="0">
              <a:schemeClr val="accent1"/>
            </a:fillRef>
            <a:effectRef idx="0">
              <a:schemeClr val="accent1"/>
            </a:effectRef>
            <a:fontRef idx="minor">
              <a:schemeClr val="tx1"/>
            </a:fontRef>
          </xdr:style>
        </xdr:cxnSp>
        <xdr:sp macro="" textlink="">
          <xdr:nvSpPr>
            <xdr:cNvPr id="20" name="Ellipse 19">
              <a:extLst>
                <a:ext uri="{FF2B5EF4-FFF2-40B4-BE49-F238E27FC236}">
                  <a16:creationId xmlns:a16="http://schemas.microsoft.com/office/drawing/2014/main" id="{00000000-0008-0000-0400-000014000000}"/>
                </a:ext>
              </a:extLst>
            </xdr:cNvPr>
            <xdr:cNvSpPr/>
          </xdr:nvSpPr>
          <xdr:spPr>
            <a:xfrm>
              <a:off x="8607908" y="8809321"/>
              <a:ext cx="108000" cy="109377"/>
            </a:xfrm>
            <a:prstGeom prst="ellipse">
              <a:avLst/>
            </a:prstGeom>
            <a:solidFill>
              <a:schemeClr val="bg1">
                <a:lumMod val="85000"/>
              </a:schemeClr>
            </a:solidFill>
            <a:ln w="952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CH" sz="1100">
                <a:solidFill>
                  <a:schemeClr val="lt1"/>
                </a:solidFill>
                <a:latin typeface="+mn-lt"/>
                <a:ea typeface="+mn-ea"/>
                <a:cs typeface="+mn-cs"/>
              </a:endParaRPr>
            </a:p>
          </xdr:txBody>
        </xdr:sp>
        <xdr:sp macro="" textlink="">
          <xdr:nvSpPr>
            <xdr:cNvPr id="21" name="Akkord 23">
              <a:extLst>
                <a:ext uri="{FF2B5EF4-FFF2-40B4-BE49-F238E27FC236}">
                  <a16:creationId xmlns:a16="http://schemas.microsoft.com/office/drawing/2014/main" id="{00000000-0008-0000-0400-000015000000}"/>
                </a:ext>
              </a:extLst>
            </xdr:cNvPr>
            <xdr:cNvSpPr/>
          </xdr:nvSpPr>
          <xdr:spPr>
            <a:xfrm rot="2177113">
              <a:off x="8432174" y="8777300"/>
              <a:ext cx="173399" cy="174958"/>
            </a:xfrm>
            <a:prstGeom prst="chord">
              <a:avLst>
                <a:gd name="adj1" fmla="val 3317704"/>
                <a:gd name="adj2" fmla="val 14049750"/>
              </a:avLst>
            </a:prstGeom>
            <a:noFill/>
            <a:ln w="1270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de-CH" sz="1100">
                <a:solidFill>
                  <a:schemeClr val="lt1"/>
                </a:solidFill>
                <a:latin typeface="+mn-lt"/>
                <a:ea typeface="+mn-ea"/>
                <a:cs typeface="+mn-cs"/>
              </a:endParaRPr>
            </a:p>
          </xdr:txBody>
        </xdr:sp>
        <xdr:sp macro="" textlink="">
          <xdr:nvSpPr>
            <xdr:cNvPr id="22" name="Textfeld 21">
              <a:extLst>
                <a:ext uri="{FF2B5EF4-FFF2-40B4-BE49-F238E27FC236}">
                  <a16:creationId xmlns:a16="http://schemas.microsoft.com/office/drawing/2014/main" id="{00000000-0008-0000-0400-000016000000}"/>
                </a:ext>
              </a:extLst>
            </xdr:cNvPr>
            <xdr:cNvSpPr txBox="1"/>
          </xdr:nvSpPr>
          <xdr:spPr>
            <a:xfrm>
              <a:off x="8264034" y="8561317"/>
              <a:ext cx="930002" cy="2818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900" b="0">
                  <a:solidFill>
                    <a:schemeClr val="tx1">
                      <a:lumMod val="75000"/>
                      <a:lumOff val="25000"/>
                    </a:schemeClr>
                  </a:solidFill>
                </a:rPr>
                <a:t>FG-D </a:t>
              </a:r>
            </a:p>
          </xdr:txBody>
        </xdr:sp>
        <xdr:cxnSp macro="">
          <xdr:nvCxnSpPr>
            <xdr:cNvPr id="23" name="Gerade Verbindung 25">
              <a:extLst>
                <a:ext uri="{FF2B5EF4-FFF2-40B4-BE49-F238E27FC236}">
                  <a16:creationId xmlns:a16="http://schemas.microsoft.com/office/drawing/2014/main" id="{00000000-0008-0000-0400-000017000000}"/>
                </a:ext>
              </a:extLst>
            </xdr:cNvPr>
            <xdr:cNvCxnSpPr/>
          </xdr:nvCxnSpPr>
          <xdr:spPr>
            <a:xfrm flipH="1">
              <a:off x="8662240" y="8558245"/>
              <a:ext cx="999" cy="466559"/>
            </a:xfrm>
            <a:prstGeom prst="line">
              <a:avLst/>
            </a:prstGeom>
            <a:ln w="19050">
              <a:solidFill>
                <a:schemeClr val="accent6"/>
              </a:solidFill>
            </a:ln>
          </xdr:spPr>
          <xdr:style>
            <a:lnRef idx="1">
              <a:schemeClr val="accent6"/>
            </a:lnRef>
            <a:fillRef idx="0">
              <a:schemeClr val="accent6"/>
            </a:fillRef>
            <a:effectRef idx="0">
              <a:schemeClr val="accent6"/>
            </a:effectRef>
            <a:fontRef idx="minor">
              <a:schemeClr val="tx1"/>
            </a:fontRef>
          </xdr:style>
        </xdr:cxnSp>
        <xdr:cxnSp macro="">
          <xdr:nvCxnSpPr>
            <xdr:cNvPr id="24" name="Gerade Verbindung 26">
              <a:extLst>
                <a:ext uri="{FF2B5EF4-FFF2-40B4-BE49-F238E27FC236}">
                  <a16:creationId xmlns:a16="http://schemas.microsoft.com/office/drawing/2014/main" id="{00000000-0008-0000-0400-000018000000}"/>
                </a:ext>
              </a:extLst>
            </xdr:cNvPr>
            <xdr:cNvCxnSpPr/>
          </xdr:nvCxnSpPr>
          <xdr:spPr>
            <a:xfrm flipH="1">
              <a:off x="10944638" y="8576681"/>
              <a:ext cx="999" cy="467937"/>
            </a:xfrm>
            <a:prstGeom prst="line">
              <a:avLst/>
            </a:prstGeom>
            <a:ln w="19050">
              <a:solidFill>
                <a:schemeClr val="accent6"/>
              </a:solidFill>
            </a:ln>
          </xdr:spPr>
          <xdr:style>
            <a:lnRef idx="1">
              <a:schemeClr val="accent6"/>
            </a:lnRef>
            <a:fillRef idx="0">
              <a:schemeClr val="accent6"/>
            </a:fillRef>
            <a:effectRef idx="0">
              <a:schemeClr val="accent6"/>
            </a:effectRef>
            <a:fontRef idx="minor">
              <a:schemeClr val="tx1"/>
            </a:fontRef>
          </xdr:style>
        </xdr:cxnSp>
      </xdr:grpSp>
      <xdr:cxnSp macro="">
        <xdr:nvCxnSpPr>
          <xdr:cNvPr id="5" name="Gerade Verbindung mit Pfeil 4">
            <a:extLst>
              <a:ext uri="{FF2B5EF4-FFF2-40B4-BE49-F238E27FC236}">
                <a16:creationId xmlns:a16="http://schemas.microsoft.com/office/drawing/2014/main" id="{00000000-0008-0000-0400-000005000000}"/>
              </a:ext>
            </a:extLst>
          </xdr:cNvPr>
          <xdr:cNvCxnSpPr/>
        </xdr:nvCxnSpPr>
        <xdr:spPr>
          <a:xfrm flipV="1">
            <a:off x="9855258" y="9141562"/>
            <a:ext cx="1386798" cy="1297"/>
          </a:xfrm>
          <a:prstGeom prst="straightConnector1">
            <a:avLst/>
          </a:prstGeom>
          <a:ln w="57150">
            <a:solidFill>
              <a:schemeClr val="accent6"/>
            </a:solidFill>
            <a:tailEnd type="triangle" w="sm" len="sm"/>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a:themeElements>
    <a:clrScheme name="Kanton Bern">
      <a:dk1>
        <a:sysClr val="windowText" lastClr="000000"/>
      </a:dk1>
      <a:lt1>
        <a:sysClr val="window" lastClr="FFFFFF"/>
      </a:lt1>
      <a:dk2>
        <a:srgbClr val="63737B"/>
      </a:dk2>
      <a:lt2>
        <a:srgbClr val="B1B9BD"/>
      </a:lt2>
      <a:accent1>
        <a:srgbClr val="3C505A"/>
      </a:accent1>
      <a:accent2>
        <a:srgbClr val="96D7F0"/>
      </a:accent2>
      <a:accent3>
        <a:srgbClr val="A0C7A0"/>
      </a:accent3>
      <a:accent4>
        <a:srgbClr val="E1D2C6"/>
      </a:accent4>
      <a:accent5>
        <a:srgbClr val="644B41"/>
      </a:accent5>
      <a:accent6>
        <a:srgbClr val="EA161F"/>
      </a:accent6>
      <a:hlink>
        <a:srgbClr val="00000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vmlDrawing" Target="../drawings/vmlDrawing6.vml"/><Relationship Id="rId4" Type="http://schemas.openxmlformats.org/officeDocument/2006/relationships/vmlDrawing" Target="../drawings/vmlDrawing5.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vmlDrawing" Target="../drawings/vmlDrawing8.vm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1.bin"/><Relationship Id="rId1" Type="http://schemas.openxmlformats.org/officeDocument/2006/relationships/hyperlink" Target="http://www.be.ch/tb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theme="5"/>
    <pageSetUpPr fitToPage="1"/>
  </sheetPr>
  <dimension ref="A1:AN69"/>
  <sheetViews>
    <sheetView view="pageLayout" zoomScaleNormal="145" zoomScaleSheetLayoutView="110" workbookViewId="0">
      <selection activeCell="E1" sqref="E1:AN1"/>
    </sheetView>
  </sheetViews>
  <sheetFormatPr baseColWidth="10" defaultColWidth="11.44140625" defaultRowHeight="10.8" x14ac:dyDescent="0.2"/>
  <cols>
    <col min="1" max="40" width="2.6640625" style="3" customWidth="1"/>
    <col min="41" max="56" width="11.44140625" style="1" customWidth="1"/>
    <col min="57" max="16384" width="11.44140625" style="1"/>
  </cols>
  <sheetData>
    <row r="1" spans="1:40" ht="13.8" x14ac:dyDescent="0.25">
      <c r="A1" s="116" t="s">
        <v>15</v>
      </c>
      <c r="B1" s="116"/>
      <c r="C1" s="116"/>
      <c r="D1" s="116"/>
      <c r="E1" s="121" t="s">
        <v>86</v>
      </c>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row>
    <row r="2" spans="1:40" ht="13.8" x14ac:dyDescent="0.25">
      <c r="A2" s="116" t="s">
        <v>85</v>
      </c>
      <c r="B2" s="116"/>
      <c r="C2" s="116"/>
      <c r="D2" s="116"/>
      <c r="E2" s="121" t="s">
        <v>84</v>
      </c>
      <c r="F2" s="121"/>
      <c r="G2" s="121"/>
      <c r="H2" s="121"/>
      <c r="I2" s="121"/>
      <c r="J2" s="121"/>
      <c r="K2" s="121"/>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row>
    <row r="3" spans="1:40" x14ac:dyDescent="0.2">
      <c r="A3" s="1"/>
      <c r="B3" s="1"/>
      <c r="C3" s="1"/>
      <c r="D3" s="1"/>
      <c r="E3" s="2"/>
      <c r="F3" s="2"/>
      <c r="G3" s="2"/>
      <c r="H3" s="2"/>
      <c r="I3" s="2"/>
      <c r="J3" s="2"/>
      <c r="K3" s="2"/>
      <c r="L3" s="2"/>
      <c r="M3" s="2"/>
      <c r="N3" s="2"/>
      <c r="O3" s="2"/>
      <c r="P3" s="2"/>
      <c r="Q3" s="2"/>
      <c r="R3" s="2"/>
      <c r="S3" s="2"/>
      <c r="T3" s="2"/>
    </row>
    <row r="4" spans="1:40" ht="13.8" x14ac:dyDescent="0.25">
      <c r="A4" s="120" t="s">
        <v>63</v>
      </c>
      <c r="B4" s="120"/>
      <c r="C4" s="120"/>
      <c r="D4" s="120"/>
      <c r="E4" s="120"/>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row>
    <row r="5" spans="1:40" x14ac:dyDescent="0.2">
      <c r="A5" s="102"/>
      <c r="B5" s="103"/>
      <c r="C5" s="4" t="s">
        <v>78</v>
      </c>
    </row>
    <row r="6" spans="1:40" x14ac:dyDescent="0.2">
      <c r="A6" s="5"/>
      <c r="B6" s="5"/>
      <c r="C6" s="5"/>
      <c r="D6" s="5"/>
      <c r="E6" s="5"/>
      <c r="F6" s="5"/>
    </row>
    <row r="7" spans="1:40" x14ac:dyDescent="0.2">
      <c r="A7" s="1"/>
      <c r="B7" s="1"/>
      <c r="C7" s="118" t="s">
        <v>2</v>
      </c>
      <c r="D7" s="118"/>
      <c r="E7" s="14">
        <v>1</v>
      </c>
      <c r="F7" s="14">
        <v>2</v>
      </c>
      <c r="G7" s="14">
        <v>3</v>
      </c>
      <c r="H7" s="14">
        <v>4</v>
      </c>
      <c r="I7" s="14">
        <v>5</v>
      </c>
      <c r="J7" s="14">
        <v>6</v>
      </c>
      <c r="K7" s="14">
        <v>7</v>
      </c>
      <c r="L7" s="14">
        <v>8</v>
      </c>
      <c r="M7" s="14">
        <v>9</v>
      </c>
      <c r="N7" s="14">
        <v>10</v>
      </c>
      <c r="O7" s="14">
        <v>11</v>
      </c>
      <c r="P7" s="14">
        <v>12</v>
      </c>
      <c r="Q7" s="14">
        <v>13</v>
      </c>
      <c r="R7" s="14">
        <v>14</v>
      </c>
      <c r="S7" s="14">
        <v>15</v>
      </c>
      <c r="T7" s="14">
        <v>16</v>
      </c>
      <c r="U7" s="14">
        <v>17</v>
      </c>
      <c r="V7" s="14">
        <v>18</v>
      </c>
      <c r="W7" s="14">
        <v>19</v>
      </c>
      <c r="X7" s="14">
        <v>20</v>
      </c>
      <c r="Y7" s="14">
        <v>21</v>
      </c>
      <c r="Z7" s="14">
        <v>22</v>
      </c>
      <c r="AA7" s="14">
        <v>23</v>
      </c>
      <c r="AB7" s="14">
        <v>24</v>
      </c>
      <c r="AC7" s="14">
        <v>25</v>
      </c>
      <c r="AD7" s="14">
        <v>26</v>
      </c>
      <c r="AE7" s="14">
        <v>27</v>
      </c>
      <c r="AF7" s="14">
        <v>28</v>
      </c>
      <c r="AG7" s="14">
        <v>29</v>
      </c>
      <c r="AH7" s="14">
        <v>30</v>
      </c>
      <c r="AI7" s="14">
        <v>31</v>
      </c>
      <c r="AJ7" s="14">
        <v>32</v>
      </c>
      <c r="AK7" s="14">
        <v>33</v>
      </c>
      <c r="AL7" s="14">
        <v>34</v>
      </c>
      <c r="AM7" s="14">
        <v>35</v>
      </c>
      <c r="AN7" s="14">
        <v>36</v>
      </c>
    </row>
    <row r="8" spans="1:40" x14ac:dyDescent="0.2">
      <c r="A8" s="1"/>
      <c r="B8" s="1"/>
      <c r="C8" s="118" t="s">
        <v>4</v>
      </c>
      <c r="D8" s="118"/>
      <c r="E8" s="14" t="s">
        <v>6</v>
      </c>
      <c r="F8" s="14" t="s">
        <v>6</v>
      </c>
      <c r="G8" s="14" t="s">
        <v>6</v>
      </c>
      <c r="H8" s="14" t="s">
        <v>6</v>
      </c>
      <c r="I8" s="99"/>
      <c r="J8" s="99"/>
      <c r="K8" s="99"/>
      <c r="L8" s="99"/>
      <c r="M8" s="14"/>
      <c r="N8" s="99"/>
      <c r="O8" s="99"/>
      <c r="P8" s="99"/>
      <c r="Q8" s="14"/>
      <c r="R8" s="99"/>
      <c r="S8" s="14"/>
      <c r="T8" s="14"/>
      <c r="U8" s="14"/>
      <c r="V8" s="14"/>
      <c r="W8" s="14"/>
      <c r="X8" s="14"/>
      <c r="Y8" s="14"/>
      <c r="Z8" s="14"/>
      <c r="AA8" s="14"/>
      <c r="AB8" s="14"/>
      <c r="AC8" s="14"/>
      <c r="AD8" s="14"/>
      <c r="AE8" s="14"/>
      <c r="AF8" s="14"/>
      <c r="AG8" s="14"/>
      <c r="AH8" s="14"/>
      <c r="AI8" s="14"/>
      <c r="AJ8" s="14"/>
      <c r="AK8" s="14"/>
      <c r="AL8" s="14"/>
      <c r="AM8" s="14"/>
      <c r="AN8" s="14"/>
    </row>
    <row r="9" spans="1:40" x14ac:dyDescent="0.2">
      <c r="A9" s="1"/>
      <c r="B9" s="1"/>
      <c r="C9" s="118" t="s">
        <v>62</v>
      </c>
      <c r="D9" s="118"/>
      <c r="E9" s="14">
        <v>50</v>
      </c>
      <c r="F9" s="99">
        <v>50</v>
      </c>
      <c r="G9" s="99">
        <v>30</v>
      </c>
      <c r="H9" s="99">
        <v>30</v>
      </c>
      <c r="I9" s="99"/>
      <c r="J9" s="99"/>
      <c r="K9" s="99"/>
      <c r="L9" s="99"/>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row>
    <row r="10" spans="1:40" x14ac:dyDescent="0.2">
      <c r="A10" s="1"/>
      <c r="B10" s="1"/>
      <c r="C10" s="118" t="s">
        <v>64</v>
      </c>
      <c r="D10" s="118"/>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row>
    <row r="11" spans="1:40" x14ac:dyDescent="0.2">
      <c r="A11" s="1"/>
      <c r="B11" s="1"/>
      <c r="C11" s="118" t="s">
        <v>70</v>
      </c>
      <c r="D11" s="118"/>
      <c r="E11" s="100"/>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100"/>
      <c r="AF11" s="100"/>
      <c r="AG11" s="100"/>
      <c r="AH11" s="100"/>
      <c r="AI11" s="100"/>
      <c r="AJ11" s="100"/>
      <c r="AK11" s="100"/>
      <c r="AL11" s="100"/>
      <c r="AM11" s="100"/>
      <c r="AN11" s="100"/>
    </row>
    <row r="12" spans="1:40" ht="33" x14ac:dyDescent="0.2">
      <c r="A12" s="1"/>
      <c r="B12" s="1"/>
      <c r="C12" s="119" t="s">
        <v>72</v>
      </c>
      <c r="D12" s="119"/>
      <c r="E12" s="101" t="str">
        <f>IF(E8="","",
IF(OR(E8="FG",E8="SB",E8="BU"),E8,
IF(MID(E8,1,2)="FZ",
IF(OR(E9=30,E9&lt;30),CONCATENATE("MFZ ",30),IF(OR(E9=40,E9=50),CONCATENATE("MFZ ",50),IF(E9=60,CONCATENATE("MFZ ",60),IF(OR(E9=70,E9&gt;70),CONCATENATE("MFZ ",70))))),
CONCATENATE(MID(E8,1,2)," ",E11))))</f>
        <v>MFZ 50</v>
      </c>
      <c r="F12" s="101" t="str">
        <f t="shared" ref="F12:AN12" si="0">IF(F8="","",
IF(OR(F8="FG",F8="SB",F8="BU"),F8,
IF(MID(F8,1,2)="FZ",
IF(OR(F9=30,F9&lt;30),CONCATENATE("MFZ ",30),IF(OR(F9=40,F9=50),CONCATENATE("MFZ ",50),IF(F9=60,CONCATENATE("MFZ ",60),IF(OR(F9=70,F9&gt;70),CONCATENATE("MFZ ",70))))),
CONCATENATE(MID(F8,1,2)," ",F11))))</f>
        <v>MFZ 50</v>
      </c>
      <c r="G12" s="101" t="str">
        <f t="shared" si="0"/>
        <v>MFZ 30</v>
      </c>
      <c r="H12" s="101" t="str">
        <f t="shared" si="0"/>
        <v>MFZ 30</v>
      </c>
      <c r="I12" s="101" t="str">
        <f t="shared" si="0"/>
        <v/>
      </c>
      <c r="J12" s="101" t="str">
        <f t="shared" si="0"/>
        <v/>
      </c>
      <c r="K12" s="101" t="str">
        <f t="shared" si="0"/>
        <v/>
      </c>
      <c r="L12" s="101" t="str">
        <f t="shared" si="0"/>
        <v/>
      </c>
      <c r="M12" s="101" t="str">
        <f t="shared" si="0"/>
        <v/>
      </c>
      <c r="N12" s="101" t="str">
        <f t="shared" si="0"/>
        <v/>
      </c>
      <c r="O12" s="101" t="str">
        <f>IF(O8="","",
IF(OR(O8="FG",O8="SB",O8="BU"),O8,
IF(MID(O8,1,2)="FZ",
IF(OR(O9=30,O9&lt;30),CONCATENATE("MFZ ",30),IF(OR(O9=40,O9=50),CONCATENATE("MFZ ",50),IF(O9=60,CONCATENATE("MFZ ",60),IF(OR(O9=70,O9&gt;70),CONCATENATE("MFZ ",70))))),
CONCATENATE(MID(O8,1,2)," ",O11))))</f>
        <v/>
      </c>
      <c r="P12" s="101" t="str">
        <f t="shared" si="0"/>
        <v/>
      </c>
      <c r="Q12" s="101" t="str">
        <f t="shared" si="0"/>
        <v/>
      </c>
      <c r="R12" s="101" t="str">
        <f t="shared" si="0"/>
        <v/>
      </c>
      <c r="S12" s="101" t="str">
        <f t="shared" si="0"/>
        <v/>
      </c>
      <c r="T12" s="101" t="str">
        <f t="shared" si="0"/>
        <v/>
      </c>
      <c r="U12" s="101" t="str">
        <f t="shared" si="0"/>
        <v/>
      </c>
      <c r="V12" s="101" t="str">
        <f t="shared" si="0"/>
        <v/>
      </c>
      <c r="W12" s="101" t="str">
        <f t="shared" si="0"/>
        <v/>
      </c>
      <c r="X12" s="101" t="str">
        <f t="shared" si="0"/>
        <v/>
      </c>
      <c r="Y12" s="101" t="str">
        <f t="shared" si="0"/>
        <v/>
      </c>
      <c r="Z12" s="101" t="str">
        <f t="shared" si="0"/>
        <v/>
      </c>
      <c r="AA12" s="101" t="str">
        <f t="shared" si="0"/>
        <v/>
      </c>
      <c r="AB12" s="101" t="str">
        <f t="shared" si="0"/>
        <v/>
      </c>
      <c r="AC12" s="101" t="str">
        <f t="shared" si="0"/>
        <v/>
      </c>
      <c r="AD12" s="101" t="str">
        <f t="shared" si="0"/>
        <v/>
      </c>
      <c r="AE12" s="101" t="str">
        <f t="shared" si="0"/>
        <v/>
      </c>
      <c r="AF12" s="101" t="str">
        <f t="shared" si="0"/>
        <v/>
      </c>
      <c r="AG12" s="101" t="str">
        <f t="shared" si="0"/>
        <v/>
      </c>
      <c r="AH12" s="101" t="str">
        <f t="shared" si="0"/>
        <v/>
      </c>
      <c r="AI12" s="101" t="str">
        <f t="shared" si="0"/>
        <v/>
      </c>
      <c r="AJ12" s="101" t="str">
        <f t="shared" si="0"/>
        <v/>
      </c>
      <c r="AK12" s="101" t="str">
        <f t="shared" si="0"/>
        <v/>
      </c>
      <c r="AL12" s="101" t="str">
        <f t="shared" si="0"/>
        <v/>
      </c>
      <c r="AM12" s="101" t="str">
        <f t="shared" si="0"/>
        <v/>
      </c>
      <c r="AN12" s="101" t="str">
        <f t="shared" si="0"/>
        <v/>
      </c>
    </row>
    <row r="13" spans="1:40" x14ac:dyDescent="0.2">
      <c r="A13" s="1"/>
      <c r="B13" s="1"/>
      <c r="C13" s="1"/>
      <c r="D13" s="1"/>
    </row>
    <row r="14" spans="1:40" x14ac:dyDescent="0.2">
      <c r="A14" s="1"/>
      <c r="B14" s="1"/>
      <c r="C14" s="1"/>
      <c r="D14" s="1"/>
    </row>
    <row r="15" spans="1:40" ht="13.8" x14ac:dyDescent="0.25">
      <c r="A15" s="120" t="s">
        <v>16</v>
      </c>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c r="AM15" s="120"/>
      <c r="AN15" s="120"/>
    </row>
    <row r="16" spans="1:40" x14ac:dyDescent="0.2">
      <c r="A16" s="7"/>
      <c r="B16" s="7"/>
      <c r="C16" s="7"/>
      <c r="D16" s="7"/>
      <c r="E16" s="7"/>
      <c r="F16" s="7"/>
      <c r="G16" s="7"/>
      <c r="H16" s="7"/>
      <c r="I16" s="7"/>
      <c r="J16" s="7"/>
      <c r="K16" s="7"/>
      <c r="L16" s="7"/>
    </row>
    <row r="17" spans="1:40" x14ac:dyDescent="0.2">
      <c r="A17" s="1"/>
      <c r="B17" s="1"/>
      <c r="C17" s="1"/>
      <c r="D17" s="117" t="s">
        <v>1</v>
      </c>
      <c r="E17" s="117"/>
      <c r="F17" s="117"/>
      <c r="G17" s="117"/>
    </row>
    <row r="18" spans="1:40" x14ac:dyDescent="0.2">
      <c r="A18" s="1"/>
      <c r="B18" s="1"/>
      <c r="C18" s="1"/>
      <c r="D18" s="8" t="s">
        <v>2</v>
      </c>
      <c r="E18" s="6">
        <f>A23</f>
        <v>1</v>
      </c>
      <c r="F18" s="6">
        <f>A24</f>
        <v>2</v>
      </c>
      <c r="G18" s="6">
        <f>A25</f>
        <v>3</v>
      </c>
      <c r="H18" s="6">
        <f>A26</f>
        <v>4</v>
      </c>
      <c r="I18" s="6" t="str">
        <f>A27</f>
        <v/>
      </c>
      <c r="J18" s="6" t="str">
        <f>A28</f>
        <v/>
      </c>
      <c r="K18" s="6" t="str">
        <f>A29</f>
        <v/>
      </c>
      <c r="L18" s="6" t="str">
        <f>A30</f>
        <v/>
      </c>
      <c r="M18" s="6" t="str">
        <f>A31</f>
        <v/>
      </c>
      <c r="N18" s="6" t="str">
        <f>A32</f>
        <v/>
      </c>
      <c r="O18" s="6" t="str">
        <f>A33</f>
        <v/>
      </c>
      <c r="P18" s="6" t="str">
        <f>A34</f>
        <v/>
      </c>
      <c r="Q18" s="6" t="str">
        <f>A35</f>
        <v/>
      </c>
      <c r="R18" s="6" t="str">
        <f>A36</f>
        <v/>
      </c>
      <c r="S18" s="6" t="str">
        <f>A37</f>
        <v/>
      </c>
      <c r="T18" s="6" t="str">
        <f>A38</f>
        <v/>
      </c>
      <c r="U18" s="6" t="str">
        <f>A39</f>
        <v/>
      </c>
      <c r="V18" s="6" t="str">
        <f>A40</f>
        <v/>
      </c>
      <c r="W18" s="6" t="str">
        <f>A41</f>
        <v/>
      </c>
      <c r="X18" s="6" t="str">
        <f>A42</f>
        <v/>
      </c>
      <c r="Y18" s="6" t="str">
        <f>A43</f>
        <v/>
      </c>
      <c r="Z18" s="6" t="str">
        <f>A44</f>
        <v/>
      </c>
      <c r="AA18" s="6" t="str">
        <f>A45</f>
        <v/>
      </c>
      <c r="AB18" s="6" t="str">
        <f>A46</f>
        <v/>
      </c>
      <c r="AC18" s="6" t="str">
        <f>A47</f>
        <v/>
      </c>
      <c r="AD18" s="6" t="str">
        <f>A48</f>
        <v/>
      </c>
      <c r="AE18" s="6" t="str">
        <f>A49</f>
        <v/>
      </c>
      <c r="AF18" s="6" t="str">
        <f>A50</f>
        <v/>
      </c>
      <c r="AG18" s="6" t="str">
        <f>A51</f>
        <v/>
      </c>
      <c r="AH18" s="6" t="str">
        <f>A52</f>
        <v/>
      </c>
      <c r="AI18" s="6" t="str">
        <f>A53</f>
        <v/>
      </c>
      <c r="AJ18" s="6" t="str">
        <f>A54</f>
        <v/>
      </c>
      <c r="AK18" s="6" t="str">
        <f>A55</f>
        <v/>
      </c>
      <c r="AL18" s="6" t="str">
        <f>A56</f>
        <v/>
      </c>
      <c r="AM18" s="6" t="str">
        <f>A57</f>
        <v/>
      </c>
      <c r="AN18" s="6" t="str">
        <f>A58</f>
        <v/>
      </c>
    </row>
    <row r="19" spans="1:40" x14ac:dyDescent="0.2">
      <c r="A19" s="1"/>
      <c r="B19" s="1"/>
      <c r="C19" s="1"/>
      <c r="D19" s="8" t="s">
        <v>4</v>
      </c>
      <c r="E19" s="6" t="str">
        <f>IF(B23="","",B23)</f>
        <v>FZ</v>
      </c>
      <c r="F19" s="6" t="str">
        <f>IF(B24="","",B24)</f>
        <v>FZ</v>
      </c>
      <c r="G19" s="6" t="str">
        <f>IF(B25="","",B25)</f>
        <v>FZ</v>
      </c>
      <c r="H19" s="6" t="str">
        <f>IF(B26="","",B26)</f>
        <v>FZ</v>
      </c>
      <c r="I19" s="6" t="str">
        <f>IF(B27="","",B27)</f>
        <v/>
      </c>
      <c r="J19" s="6" t="str">
        <f>IF(B28="","",B28)</f>
        <v/>
      </c>
      <c r="K19" s="6" t="str">
        <f>IF(B29="","",B29)</f>
        <v/>
      </c>
      <c r="L19" s="6" t="str">
        <f>IF(B30="","",B30)</f>
        <v/>
      </c>
      <c r="M19" s="6" t="str">
        <f>IF(B31="","",B31)</f>
        <v/>
      </c>
      <c r="N19" s="6" t="str">
        <f>IF(B32="","",B32)</f>
        <v/>
      </c>
      <c r="O19" s="6" t="str">
        <f>IF(B33="","",B33)</f>
        <v/>
      </c>
      <c r="P19" s="6" t="str">
        <f>IF(B34="","",B34)</f>
        <v/>
      </c>
      <c r="Q19" s="6" t="str">
        <f>IF(B35="","",B35)</f>
        <v/>
      </c>
      <c r="R19" s="6" t="str">
        <f>IF(B36="","",B36)</f>
        <v/>
      </c>
      <c r="S19" s="6" t="str">
        <f>IF(B37="","",B37)</f>
        <v/>
      </c>
      <c r="T19" s="6" t="str">
        <f>IF(B38="","",B38)</f>
        <v/>
      </c>
      <c r="U19" s="6" t="str">
        <f>IF(B39="","",B39)</f>
        <v/>
      </c>
      <c r="V19" s="6" t="str">
        <f>IF(B40="","",B40)</f>
        <v/>
      </c>
      <c r="W19" s="6" t="str">
        <f>IF(B41="","",B41)</f>
        <v/>
      </c>
      <c r="X19" s="6" t="str">
        <f>IF(B42="","",B42)</f>
        <v/>
      </c>
      <c r="Y19" s="6" t="str">
        <f>IF(B43="","",B43)</f>
        <v/>
      </c>
      <c r="Z19" s="6" t="str">
        <f>IF(B44="","",B44)</f>
        <v/>
      </c>
      <c r="AA19" s="6" t="str">
        <f>IF(B45="","",B45)</f>
        <v/>
      </c>
      <c r="AB19" s="6" t="str">
        <f>IF(B46="","",B46)</f>
        <v/>
      </c>
      <c r="AC19" s="6" t="str">
        <f>IF(B47="","",B47)</f>
        <v/>
      </c>
      <c r="AD19" s="6" t="str">
        <f>IF(B48="","",B48)</f>
        <v/>
      </c>
      <c r="AE19" s="6" t="str">
        <f>IF(B49="","",B49)</f>
        <v/>
      </c>
      <c r="AF19" s="6" t="str">
        <f>IF(B50="","",B50)</f>
        <v/>
      </c>
      <c r="AG19" s="6" t="str">
        <f>IF(B51="","",B51)</f>
        <v/>
      </c>
      <c r="AH19" s="6" t="str">
        <f>IF(B52="","",B52)</f>
        <v/>
      </c>
      <c r="AI19" s="6" t="str">
        <f>IF(B53="","",B53)</f>
        <v/>
      </c>
      <c r="AJ19" s="6" t="str">
        <f>IF(B54="","",B54)</f>
        <v/>
      </c>
      <c r="AK19" s="6" t="str">
        <f>IF(B55="","",B55)</f>
        <v/>
      </c>
      <c r="AL19" s="6" t="str">
        <f>IF(B56="","",B56)</f>
        <v/>
      </c>
      <c r="AM19" s="6" t="str">
        <f>IF(B57="","",B57)</f>
        <v/>
      </c>
      <c r="AN19" s="6" t="str">
        <f>IF(B58="","",B58)</f>
        <v/>
      </c>
    </row>
    <row r="20" spans="1:40" x14ac:dyDescent="0.2">
      <c r="A20" s="1"/>
      <c r="B20" s="1"/>
      <c r="C20" s="1"/>
      <c r="D20" s="75" t="s">
        <v>17</v>
      </c>
      <c r="E20" s="9">
        <f>IF(E8="","",
VLOOKUP(E12,Berechnungsparameter!$A$23:$G$33,5,FALSE))</f>
        <v>1</v>
      </c>
      <c r="F20" s="9">
        <f>IF(F8="","",
VLOOKUP(F12,Berechnungsparameter!$A$23:$G$33,5,FALSE))</f>
        <v>1</v>
      </c>
      <c r="G20" s="9">
        <f>IF(G8="","",
VLOOKUP(G12,Berechnungsparameter!$A$23:$G$33,5,FALSE))</f>
        <v>1</v>
      </c>
      <c r="H20" s="9">
        <f>IF(H8="","",
VLOOKUP(H12,Berechnungsparameter!$A$23:$G$33,5,FALSE))</f>
        <v>1</v>
      </c>
      <c r="I20" s="9" t="str">
        <f>IF(I8="","",
VLOOKUP(I12,Berechnungsparameter!$A$23:$G$33,5,FALSE))</f>
        <v/>
      </c>
      <c r="J20" s="9" t="str">
        <f>IF(J8="","",
VLOOKUP(J12,Berechnungsparameter!$A$23:$G$33,5,FALSE))</f>
        <v/>
      </c>
      <c r="K20" s="9" t="str">
        <f>IF(K8="","",
VLOOKUP(K12,Berechnungsparameter!$A$23:$G$33,5,FALSE))</f>
        <v/>
      </c>
      <c r="L20" s="9" t="str">
        <f>IF(L8="","",
VLOOKUP(L12,Berechnungsparameter!$A$23:$G$33,5,FALSE))</f>
        <v/>
      </c>
      <c r="M20" s="9" t="str">
        <f>IF(M8="","",
VLOOKUP(M12,Berechnungsparameter!$A$23:$G$33,5,FALSE))</f>
        <v/>
      </c>
      <c r="N20" s="9" t="str">
        <f>IF(N8="","",
VLOOKUP(N12,Berechnungsparameter!$A$23:$G$33,5,FALSE))</f>
        <v/>
      </c>
      <c r="O20" s="9" t="str">
        <f>IF(O8="","",
VLOOKUP(O12,Berechnungsparameter!$A$23:$G$33,5,FALSE))</f>
        <v/>
      </c>
      <c r="P20" s="9" t="str">
        <f>IF(P8="","",
VLOOKUP(P12,Berechnungsparameter!$A$23:$G$33,5,FALSE))</f>
        <v/>
      </c>
      <c r="Q20" s="9" t="str">
        <f>IF(Q8="","",
VLOOKUP(Q12,Berechnungsparameter!$A$23:$G$33,5,FALSE))</f>
        <v/>
      </c>
      <c r="R20" s="9" t="str">
        <f>IF(R8="","",
VLOOKUP(R12,Berechnungsparameter!$A$23:$G$33,5,FALSE))</f>
        <v/>
      </c>
      <c r="S20" s="9" t="str">
        <f>IF(S8="","",
VLOOKUP(S12,Berechnungsparameter!$A$23:$G$33,5,FALSE))</f>
        <v/>
      </c>
      <c r="T20" s="9" t="str">
        <f>IF(T8="","",
VLOOKUP(T12,Berechnungsparameter!$A$23:$G$33,5,FALSE))</f>
        <v/>
      </c>
      <c r="U20" s="9" t="str">
        <f>IF(U8="","",
VLOOKUP(U12,Berechnungsparameter!$A$23:$G$33,5,FALSE))</f>
        <v/>
      </c>
      <c r="V20" s="9" t="str">
        <f>IF(V8="","",
VLOOKUP(V12,Berechnungsparameter!$A$23:$G$33,5,FALSE))</f>
        <v/>
      </c>
      <c r="W20" s="9" t="str">
        <f>IF(W8="","",
VLOOKUP(W12,Berechnungsparameter!$A$23:$G$33,5,FALSE))</f>
        <v/>
      </c>
      <c r="X20" s="9" t="str">
        <f>IF(X8="","",
VLOOKUP(X12,Berechnungsparameter!$A$23:$G$33,5,FALSE))</f>
        <v/>
      </c>
      <c r="Y20" s="9" t="str">
        <f>IF(Y8="","",
VLOOKUP(Y12,Berechnungsparameter!$A$23:$G$33,5,FALSE))</f>
        <v/>
      </c>
      <c r="Z20" s="9" t="str">
        <f>IF(Z8="","",
VLOOKUP(Z12,Berechnungsparameter!$A$23:$G$33,5,FALSE))</f>
        <v/>
      </c>
      <c r="AA20" s="9" t="str">
        <f>IF(AA8="","",
VLOOKUP(AA12,Berechnungsparameter!$A$23:$G$33,5,FALSE))</f>
        <v/>
      </c>
      <c r="AB20" s="9" t="str">
        <f>IF(AB8="","",
VLOOKUP(AB12,Berechnungsparameter!$A$23:$G$33,5,FALSE))</f>
        <v/>
      </c>
      <c r="AC20" s="9" t="str">
        <f>IF(AC8="","",
VLOOKUP(AC12,Berechnungsparameter!$A$23:$G$33,5,FALSE))</f>
        <v/>
      </c>
      <c r="AD20" s="9" t="str">
        <f>IF(AD8="","",
VLOOKUP(AD12,Berechnungsparameter!$A$23:$G$33,5,FALSE))</f>
        <v/>
      </c>
      <c r="AE20" s="9" t="str">
        <f>IF(AE8="","",
VLOOKUP(AE12,Berechnungsparameter!$A$23:$G$33,5,FALSE))</f>
        <v/>
      </c>
      <c r="AF20" s="9" t="str">
        <f>IF(AF8="","",
VLOOKUP(AF12,Berechnungsparameter!$A$23:$G$33,5,FALSE))</f>
        <v/>
      </c>
      <c r="AG20" s="9" t="str">
        <f>IF(AG8="","",
VLOOKUP(AG12,Berechnungsparameter!$A$23:$G$33,5,FALSE))</f>
        <v/>
      </c>
      <c r="AH20" s="9" t="str">
        <f>IF(AH8="","",
VLOOKUP(AH12,Berechnungsparameter!$A$23:$G$33,5,FALSE))</f>
        <v/>
      </c>
      <c r="AI20" s="9" t="str">
        <f>IF(AI8="","",
VLOOKUP(AI12,Berechnungsparameter!$A$23:$G$33,5,FALSE))</f>
        <v/>
      </c>
      <c r="AJ20" s="9" t="str">
        <f>IF(AJ8="","",
VLOOKUP(AJ12,Berechnungsparameter!$A$23:$G$33,5,FALSE))</f>
        <v/>
      </c>
      <c r="AK20" s="9" t="str">
        <f>IF(AK8="","",
VLOOKUP(AK12,Berechnungsparameter!$A$23:$G$33,5,FALSE))</f>
        <v/>
      </c>
      <c r="AL20" s="9" t="str">
        <f>IF(AL8="","",
VLOOKUP(AL12,Berechnungsparameter!$A$23:$G$33,5,FALSE))</f>
        <v/>
      </c>
      <c r="AM20" s="9" t="str">
        <f>IF(AM8="","",
VLOOKUP(AM12,Berechnungsparameter!$A$23:$G$33,5,FALSE))</f>
        <v/>
      </c>
      <c r="AN20" s="9" t="str">
        <f>IF(AN8="","",
VLOOKUP(AN12,Berechnungsparameter!$A$23:$G$33,5,FALSE))</f>
        <v/>
      </c>
    </row>
    <row r="21" spans="1:40" x14ac:dyDescent="0.2">
      <c r="A21" s="123" t="s">
        <v>0</v>
      </c>
      <c r="B21" s="123"/>
      <c r="C21" s="123"/>
      <c r="D21" s="76" t="s">
        <v>18</v>
      </c>
      <c r="E21" s="10">
        <f>IF(E8="","",
IF(E8="FG",
IF(2/3*E10/1.2&gt;4,2/3*E10/1.2,4),
IF(E8="SB",
IF(2/3*E10/0.8&gt;4,2/3*E10/0.8,4),
VLOOKUP(E12,Berechnungsparameter!$A$23:$G$33,6,FALSE))))</f>
        <v>4</v>
      </c>
      <c r="F21" s="10">
        <f>IF(F8="","",
IF(F8="FG",
IF(2/3*F10/1.2&gt;4,2/3*F10/1.2,4),
IF(F8="SB",
IF(2/3*F10/0.8&gt;4,2/3*F10/0.8,4),
VLOOKUP(F12,Berechnungsparameter!$A$23:$G$33,6,FALSE))))</f>
        <v>4</v>
      </c>
      <c r="G21" s="10">
        <f>IF(G8="","",
IF(G8="FG",
IF(2/3*G10/1.2&gt;4,2/3*G10/1.2,4),
IF(G8="SB",
IF(2/3*G10/0.8&gt;4,2/3*G10/0.8,4),
VLOOKUP(G12,Berechnungsparameter!$A$23:$G$33,6,FALSE))))</f>
        <v>4</v>
      </c>
      <c r="H21" s="10">
        <f>IF(H8="","",
IF(H8="FG",
IF(2/3*H10/1.2&gt;4,2/3*H10/1.2,4),
IF(H8="SB",
IF(2/3*H10/0.8&gt;4,2/3*H10/0.8,4),
VLOOKUP(H12,Berechnungsparameter!$A$23:$G$33,6,FALSE))))</f>
        <v>4</v>
      </c>
      <c r="I21" s="10" t="str">
        <f>IF(I8="","",
IF(I8="FG",
IF(2/3*I10/1.2&gt;4,2/3*I10/1.2,4),
IF(I8="SB",
IF(2/3*I10/0.8&gt;4,2/3*I10/0.8,4),
VLOOKUP(I12,Berechnungsparameter!$A$23:$G$33,6,FALSE))))</f>
        <v/>
      </c>
      <c r="J21" s="10" t="str">
        <f>IF(J8="","",
IF(J8="FG",
IF(2/3*J10/1.2&gt;4,2/3*J10/1.2,4),
IF(J8="SB",
IF(2/3*J10/0.8&gt;4,2/3*J10/0.8,4),
VLOOKUP(J12,Berechnungsparameter!$A$23:$G$33,6,FALSE))))</f>
        <v/>
      </c>
      <c r="K21" s="10" t="str">
        <f>IF(K8="","",
IF(K8="FG",
IF(2/3*K10/1.2&gt;4,2/3*K10/1.2,4),
IF(K8="SB",
IF(2/3*K10/0.8&gt;4,2/3*K10/0.8,4),
VLOOKUP(K12,Berechnungsparameter!$A$23:$G$33,6,FALSE))))</f>
        <v/>
      </c>
      <c r="L21" s="10" t="str">
        <f>IF(L8="","",
IF(L8="FG",
IF(2/3*L10/1.2&gt;4,2/3*L10/1.2,4),
IF(L8="SB",
IF(2/3*L10/0.8&gt;4,2/3*L10/0.8,4),
VLOOKUP(L12,Berechnungsparameter!$A$23:$G$33,6,FALSE))))</f>
        <v/>
      </c>
      <c r="M21" s="10" t="str">
        <f>IF(M8="","",
IF(M8="FG",
IF(2/3*M10/1.2&gt;4,2/3*M10/1.2,4),
IF(M8="SB",
IF(2/3*M10/0.8&gt;4,2/3*M10/0.8,4),
VLOOKUP(M12,Berechnungsparameter!$A$23:$G$33,6,FALSE))))</f>
        <v/>
      </c>
      <c r="N21" s="10" t="str">
        <f>IF(N8="","",
IF(N8="FG",
IF(2/3*N10/1.2&gt;4,2/3*N10/1.2,4),
IF(N8="SB",
IF(2/3*N10/0.8&gt;4,2/3*N10/0.8,4),
VLOOKUP(N12,Berechnungsparameter!$A$23:$G$33,6,FALSE))))</f>
        <v/>
      </c>
      <c r="O21" s="10" t="str">
        <f>IF(O8="","",
IF(O8="FG",
IF(2/3*O10/1.2&gt;4,2/3*O10/1.2,4),
IF(O8="SB",
IF(2/3*O10/0.8&gt;4,2/3*O10/0.8,4),
VLOOKUP(O12,Berechnungsparameter!$A$23:$G$33,6,FALSE))))</f>
        <v/>
      </c>
      <c r="P21" s="10" t="str">
        <f>IF(P8="","",
IF(P8="FG",
IF(2/3*P10/1.2&gt;4,2/3*P10/1.2,4),
IF(P8="SB",
IF(2/3*P10/0.8&gt;4,2/3*P10/0.8,4),
VLOOKUP(P12,Berechnungsparameter!$A$23:$G$33,6,FALSE))))</f>
        <v/>
      </c>
      <c r="Q21" s="10" t="str">
        <f>IF(Q8="","",
IF(Q8="FG",
IF(2/3*Q10/1.2&gt;4,2/3*Q10/1.2,4),
IF(Q8="SB",
IF(2/3*Q10/0.8&gt;4,2/3*Q10/0.8,4),
VLOOKUP(Q12,Berechnungsparameter!$A$23:$G$33,6,FALSE))))</f>
        <v/>
      </c>
      <c r="R21" s="10" t="str">
        <f>IF(R8="","",
IF(R8="FG",
IF(2/3*R10/1.2&gt;4,2/3*R10/1.2,4),
IF(R8="SB",
IF(2/3*R10/0.8&gt;4,2/3*R10/0.8,4),
VLOOKUP(R12,Berechnungsparameter!$A$23:$G$33,6,FALSE))))</f>
        <v/>
      </c>
      <c r="S21" s="10" t="str">
        <f>IF(S8="","",
IF(S8="FG",
IF(2/3*S10/1.2&gt;4,2/3*S10/1.2,4),
IF(S8="SB",
IF(2/3*S10/0.8&gt;4,2/3*S10/0.8,4),
VLOOKUP(S12,Berechnungsparameter!$A$23:$G$33,6,FALSE))))</f>
        <v/>
      </c>
      <c r="T21" s="10" t="str">
        <f>IF(T8="","",
IF(T8="FG",
IF(2/3*T10/1.2&gt;4,2/3*T10/1.2,4),
IF(T8="SB",
IF(2/3*T10/0.8&gt;4,2/3*T10/0.8,4),
VLOOKUP(T12,Berechnungsparameter!$A$23:$G$33,6,FALSE))))</f>
        <v/>
      </c>
      <c r="U21" s="10" t="str">
        <f>IF(U8="","",
IF(U8="FG",
IF(2/3*U10/1.2&gt;4,2/3*U10/1.2,4),
IF(U8="SB",
IF(2/3*U10/0.8&gt;4,2/3*U10/0.8,4),
VLOOKUP(U12,Berechnungsparameter!$A$23:$G$33,6,FALSE))))</f>
        <v/>
      </c>
      <c r="V21" s="10" t="str">
        <f>IF(V8="","",
IF(V8="FG",
IF(2/3*V10/1.2&gt;4,2/3*V10/1.2,4),
IF(V8="SB",
IF(2/3*V10/0.8&gt;4,2/3*V10/0.8,4),
VLOOKUP(V12,Berechnungsparameter!$A$23:$G$33,6,FALSE))))</f>
        <v/>
      </c>
      <c r="W21" s="10" t="str">
        <f>IF(W8="","",
IF(W8="FG",
IF(2/3*W10/1.2&gt;4,2/3*W10/1.2,4),
IF(W8="SB",
IF(2/3*W10/0.8&gt;4,2/3*W10/0.8,4),
VLOOKUP(W12,Berechnungsparameter!$A$23:$G$33,6,FALSE))))</f>
        <v/>
      </c>
      <c r="X21" s="10" t="str">
        <f>IF(X8="","",
IF(X8="FG",
IF(2/3*X10/1.2&gt;4,2/3*X10/1.2,4),
IF(X8="SB",
IF(2/3*X10/0.8&gt;4,2/3*X10/0.8,4),
VLOOKUP(X12,Berechnungsparameter!$A$23:$G$33,6,FALSE))))</f>
        <v/>
      </c>
      <c r="Y21" s="10" t="str">
        <f>IF(Y8="","",
IF(Y8="FG",
IF(2/3*Y10/1.2&gt;4,2/3*Y10/1.2,4),
IF(Y8="SB",
IF(2/3*Y10/0.8&gt;4,2/3*Y10/0.8,4),
VLOOKUP(Y12,Berechnungsparameter!$A$23:$G$33,6,FALSE))))</f>
        <v/>
      </c>
      <c r="Z21" s="10" t="str">
        <f>IF(Z8="","",
IF(Z8="FG",
IF(2/3*Z10/1.2&gt;4,2/3*Z10/1.2,4),
IF(Z8="SB",
IF(2/3*Z10/0.8&gt;4,2/3*Z10/0.8,4),
VLOOKUP(Z12,Berechnungsparameter!$A$23:$G$33,6,FALSE))))</f>
        <v/>
      </c>
      <c r="AA21" s="10" t="str">
        <f>IF(AA8="","",
IF(AA8="FG",
IF(2/3*AA10/1.2&gt;4,2/3*AA10/1.2,4),
IF(AA8="SB",
IF(2/3*AA10/0.8&gt;4,2/3*AA10/0.8,4),
VLOOKUP(AA12,Berechnungsparameter!$A$23:$G$33,6,FALSE))))</f>
        <v/>
      </c>
      <c r="AB21" s="10" t="str">
        <f>IF(AB8="","",
IF(AB8="FG",
IF(2/3*AB10/1.2&gt;4,2/3*AB10/1.2,4),
IF(AB8="SB",
IF(2/3*AB10/0.8&gt;4,2/3*AB10/0.8,4),
VLOOKUP(AB12,Berechnungsparameter!$A$23:$G$33,6,FALSE))))</f>
        <v/>
      </c>
      <c r="AC21" s="10" t="str">
        <f>IF(AC8="","",
IF(AC8="FG",
IF(2/3*AC10/1.2&gt;4,2/3*AC10/1.2,4),
IF(AC8="SB",
IF(2/3*AC10/0.8&gt;4,2/3*AC10/0.8,4),
VLOOKUP(AC12,Berechnungsparameter!$A$23:$G$33,6,FALSE))))</f>
        <v/>
      </c>
      <c r="AD21" s="10" t="str">
        <f>IF(AD8="","",
IF(AD8="FG",
IF(2/3*AD10/1.2&gt;4,2/3*AD10/1.2,4),
IF(AD8="SB",
IF(2/3*AD10/0.8&gt;4,2/3*AD10/0.8,4),
VLOOKUP(AD12,Berechnungsparameter!$A$23:$G$33,6,FALSE))))</f>
        <v/>
      </c>
      <c r="AE21" s="10" t="str">
        <f>IF(AE8="","",
IF(AE8="FG",
IF(2/3*AE10/1.2&gt;4,2/3*AE10/1.2,4),
IF(AE8="SB",
IF(2/3*AE10/0.8&gt;4,2/3*AE10/0.8,4),
VLOOKUP(AE12,Berechnungsparameter!$A$23:$G$33,6,FALSE))))</f>
        <v/>
      </c>
      <c r="AF21" s="10" t="str">
        <f>IF(AF8="","",
IF(AF8="FG",
IF(2/3*AF10/1.2&gt;4,2/3*AF10/1.2,4),
IF(AF8="SB",
IF(2/3*AF10/0.8&gt;4,2/3*AF10/0.8,4),
VLOOKUP(AF12,Berechnungsparameter!$A$23:$G$33,6,FALSE))))</f>
        <v/>
      </c>
      <c r="AG21" s="10" t="str">
        <f>IF(AG8="","",
IF(AG8="FG",
IF(2/3*AG10/1.2&gt;4,2/3*AG10/1.2,4),
IF(AG8="SB",
IF(2/3*AG10/0.8&gt;4,2/3*AG10/0.8,4),
VLOOKUP(AG12,Berechnungsparameter!$A$23:$G$33,6,FALSE))))</f>
        <v/>
      </c>
      <c r="AH21" s="10" t="str">
        <f>IF(AH8="","",
IF(AH8="FG",
IF(2/3*AH10/1.2&gt;4,2/3*AH10/1.2,4),
IF(AH8="SB",
IF(2/3*AH10/0.8&gt;4,2/3*AH10/0.8,4),
VLOOKUP(AH12,Berechnungsparameter!$A$23:$G$33,6,FALSE))))</f>
        <v/>
      </c>
      <c r="AI21" s="10" t="str">
        <f>IF(AI8="","",
IF(AI8="FG",
IF(2/3*AI10/1.2&gt;4,2/3*AI10/1.2,4),
IF(AI8="SB",
IF(2/3*AI10/0.8&gt;4,2/3*AI10/0.8,4),
VLOOKUP(AI12,Berechnungsparameter!$A$23:$G$33,6,FALSE))))</f>
        <v/>
      </c>
      <c r="AJ21" s="10" t="str">
        <f>IF(AJ8="","",
IF(AJ8="FG",
IF(2/3*AJ10/1.2&gt;4,2/3*AJ10/1.2,4),
IF(AJ8="SB",
IF(2/3*AJ10/0.8&gt;4,2/3*AJ10/0.8,4),
VLOOKUP(AJ12,Berechnungsparameter!$A$23:$G$33,6,FALSE))))</f>
        <v/>
      </c>
      <c r="AK21" s="10" t="str">
        <f>IF(AK8="","",
IF(AK8="FG",
IF(2/3*AK10/1.2&gt;4,2/3*AK10/1.2,4),
IF(AK8="SB",
IF(2/3*AK10/0.8&gt;4,2/3*AK10/0.8,4),
VLOOKUP(AK12,Berechnungsparameter!$A$23:$G$33,6,FALSE))))</f>
        <v/>
      </c>
      <c r="AL21" s="10" t="str">
        <f>IF(AL8="","",
IF(AL8="FG",
IF(2/3*AL10/1.2&gt;4,2/3*AL10/1.2,4),
IF(AL8="SB",
IF(2/3*AL10/0.8&gt;4,2/3*AL10/0.8,4),
VLOOKUP(AL12,Berechnungsparameter!$A$23:$G$33,6,FALSE))))</f>
        <v/>
      </c>
      <c r="AM21" s="10" t="str">
        <f>IF(AM8="","",
IF(AM8="FG",
IF(2/3*AM10/1.2&gt;4,2/3*AM10/1.2,4),
IF(AM8="SB",
IF(2/3*AM10/0.8&gt;4,2/3*AM10/0.8,4),
VLOOKUP(AM12,Berechnungsparameter!$A$23:$G$33,6,FALSE))))</f>
        <v/>
      </c>
      <c r="AN21" s="10" t="str">
        <f>IF(AN8="","",
IF(AN8="FG",
IF(2/3*AN10/1.2&gt;4,2/3*AN10/1.2,4),
IF(AN8="SB",
IF(2/3*AN10/0.8&gt;4,2/3*AN10/0.8,4),
VLOOKUP(AN12,Berechnungsparameter!$A$23:$G$33,6,FALSE))))</f>
        <v/>
      </c>
    </row>
    <row r="22" spans="1:40" x14ac:dyDescent="0.2">
      <c r="A22" s="8" t="s">
        <v>2</v>
      </c>
      <c r="B22" s="8" t="s">
        <v>4</v>
      </c>
      <c r="C22" s="75" t="s">
        <v>19</v>
      </c>
      <c r="D22" s="74" t="s">
        <v>20</v>
      </c>
      <c r="E22" s="11"/>
      <c r="F22" s="12"/>
      <c r="G22" s="12"/>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row>
    <row r="23" spans="1:40" x14ac:dyDescent="0.2">
      <c r="A23" s="6">
        <f>IF(B23="","",1)</f>
        <v>1</v>
      </c>
      <c r="B23" s="6" t="str">
        <f>IF(E8="","",E8)</f>
        <v>FZ</v>
      </c>
      <c r="C23" s="13">
        <f>IF(E$8="","",
IF(E$8="FG",
IF(AND(2/3*E$10/1.2&gt;2,OR(2/3*E$10/1.2&lt;8,2/3*E$10/1.2=8)),2/3*E$10/1.2,IF(2/3*E$10/1.2&gt;8,8,2)),
IF(E$8="SB",
IF(AND(2/3*E$10/0.8&gt;2,OR(2/3*E$10/0.8&lt;8,2/3*E$10/0.8=8)),2/3*E$10/0.8,IF(2/3*E$10/0.8&gt;8,8,2)),
VLOOKUP(E$12,Berechnungsparameter!$A$23:$G$33,4,FALSE))))</f>
        <v>3</v>
      </c>
      <c r="D23" s="13">
        <f>IF(E$8="","",
VLOOKUP(E$12,Berechnungsparameter!$A$23:$G$33,7,FALSE))</f>
        <v>2</v>
      </c>
      <c r="E23" s="14" t="str">
        <f>IFERROR(IF(OR($A23="",E$18="",$A23=E$18),"",
IF(AND($A23&lt;10,E$18&lt;10),IF(VLOOKUP(CONCATENATE(0,$A23,0,E$18),'Berechnung TBA'!$A$5:$Q$9166,1,FALSE)&lt;&gt;CONCATENATE(0,$A23,0,E$18),"",VLOOKUP(CONCATENATE(0,$A23,0,E$18),'Berechnung TBA'!$A$5:$Q$9166,17,FALSE)),
IF(AND($A23&lt;10,OR(E$18=10,E$18&gt;10)),IF(VLOOKUP(CONCATENATE(0,$A23,E$18),'Berechnung TBA'!$A$5:$Q$9166,1,FALSE)&lt;&gt;CONCATENATE(0,$A23,E$18),"",VLOOKUP(CONCATENATE(0,$A23,E$18),'Berechnung TBA'!$A$5:$Q$9166,17,FALSE)),
IF(AND(E$18&lt;10,OR($A23=10,$A23&gt;10)),IF(VLOOKUP(CONCATENATE($A23,0,E$18),'Berechnung TBA'!$A$5:$Q$9166,1,FALSE)&lt;&gt;CONCATENATE($A23,0,E$18),"",VLOOKUP(CONCATENATE($A23,0,E$18),'Berechnung TBA'!$A$5:$Q$9166,17,FALSE)),
IF(VLOOKUP(CONCATENATE($A23,E$18),'Berechnung TBA'!$A$5:$Q$9166,1,FALSE)&lt;&gt;CONCATENATE($A23,E$18),"",VLOOKUP(CONCATENATE($A23,E$18),'Berechnung TBA'!$A$5:$Q$9166,17,FALSE)))))),"")</f>
        <v/>
      </c>
      <c r="F23" s="14">
        <f>IFERROR(IF(OR($A23="",F$18="",$A23=F$18),"",
IF(AND($A23&lt;10,F$18&lt;10),IF(VLOOKUP(CONCATENATE(0,$A23,0,F$18),'Berechnung TBA'!$A$5:$Q$9166,1,FALSE)&lt;&gt;CONCATENATE(0,$A23,0,F$18),"",VLOOKUP(CONCATENATE(0,$A23,0,F$18),'Berechnung TBA'!$A$5:$Q$9166,17,FALSE)),
IF(AND($A23&lt;10,OR(F$18=10,F$18&gt;10)),IF(VLOOKUP(CONCATENATE(0,$A23,F$18),'Berechnung TBA'!$A$5:$Q$9166,1,FALSE)&lt;&gt;CONCATENATE(0,$A23,F$18),"",VLOOKUP(CONCATENATE(0,$A23,F$18),'Berechnung TBA'!$A$5:$Q$9166,17,FALSE)),
IF(AND(F$18&lt;10,OR($A23=10,$A23&gt;10)),IF(VLOOKUP(CONCATENATE($A23,0,F$18),'Berechnung TBA'!$A$5:$Q$9166,1,FALSE)&lt;&gt;CONCATENATE($A23,0,F$18),"",VLOOKUP(CONCATENATE($A23,0,F$18),'Berechnung TBA'!$A$5:$Q$9166,17,FALSE)),
IF(VLOOKUP(CONCATENATE($A23,F$18),'Berechnung TBA'!$A$5:$Q$9166,1,FALSE)&lt;&gt;CONCATENATE($A23,F$18),"",VLOOKUP(CONCATENATE($A23,F$18),'Berechnung TBA'!$A$5:$Q$9166,17,FALSE)))))),"")</f>
        <v>5</v>
      </c>
      <c r="G23" s="14">
        <f>IFERROR(IF(OR($A23="",G$18="",$A23=G$18),"",
IF(AND($A23&lt;10,G$18&lt;10),IF(VLOOKUP(CONCATENATE(0,$A23,0,G$18),'Berechnung TBA'!$A$5:$Q$9166,1,FALSE)&lt;&gt;CONCATENATE(0,$A23,0,G$18),"",VLOOKUP(CONCATENATE(0,$A23,0,G$18),'Berechnung TBA'!$A$5:$Q$9166,17,FALSE)),
IF(AND($A23&lt;10,OR(G$18=10,G$18&gt;10)),IF(VLOOKUP(CONCATENATE(0,$A23,G$18),'Berechnung TBA'!$A$5:$Q$9166,1,FALSE)&lt;&gt;CONCATENATE(0,$A23,G$18),"",VLOOKUP(CONCATENATE(0,$A23,G$18),'Berechnung TBA'!$A$5:$Q$9166,17,FALSE)),
IF(AND(G$18&lt;10,OR($A23=10,$A23&gt;10)),IF(VLOOKUP(CONCATENATE($A23,0,G$18),'Berechnung TBA'!$A$5:$Q$9166,1,FALSE)&lt;&gt;CONCATENATE($A23,0,G$18),"",VLOOKUP(CONCATENATE($A23,0,G$18),'Berechnung TBA'!$A$5:$Q$9166,17,FALSE)),
IF(VLOOKUP(CONCATENATE($A23,G$18),'Berechnung TBA'!$A$5:$Q$9166,1,FALSE)&lt;&gt;CONCATENATE($A23,G$18),"",VLOOKUP(CONCATENATE($A23,G$18),'Berechnung TBA'!$A$5:$Q$9166,17,FALSE)))))),"")</f>
        <v>6</v>
      </c>
      <c r="H23" s="14">
        <f>IFERROR(IF(OR($A23="",H$18="",$A23=H$18),"",
IF(AND($A23&lt;10,H$18&lt;10),IF(VLOOKUP(CONCATENATE(0,$A23,0,H$18),'Berechnung TBA'!$A$5:$Q$9166,1,FALSE)&lt;&gt;CONCATENATE(0,$A23,0,H$18),"",VLOOKUP(CONCATENATE(0,$A23,0,H$18),'Berechnung TBA'!$A$5:$Q$9166,17,FALSE)),
IF(AND($A23&lt;10,OR(H$18=10,H$18&gt;10)),IF(VLOOKUP(CONCATENATE(0,$A23,H$18),'Berechnung TBA'!$A$5:$Q$9166,1,FALSE)&lt;&gt;CONCATENATE(0,$A23,H$18),"",VLOOKUP(CONCATENATE(0,$A23,H$18),'Berechnung TBA'!$A$5:$Q$9166,17,FALSE)),
IF(AND(H$18&lt;10,OR($A23=10,$A23&gt;10)),IF(VLOOKUP(CONCATENATE($A23,0,H$18),'Berechnung TBA'!$A$5:$Q$9166,1,FALSE)&lt;&gt;CONCATENATE($A23,0,H$18),"",VLOOKUP(CONCATENATE($A23,0,H$18),'Berechnung TBA'!$A$5:$Q$9166,17,FALSE)),
IF(VLOOKUP(CONCATENATE($A23,H$18),'Berechnung TBA'!$A$5:$Q$9166,1,FALSE)&lt;&gt;CONCATENATE($A23,H$18),"",VLOOKUP(CONCATENATE($A23,H$18),'Berechnung TBA'!$A$5:$Q$9166,17,FALSE)))))),"")</f>
        <v>7</v>
      </c>
      <c r="I23" s="14" t="str">
        <f>IFERROR(IF(OR($A23="",I$18="",$A23=I$18),"",
IF(AND($A23&lt;10,I$18&lt;10),IF(VLOOKUP(CONCATENATE(0,$A23,0,I$18),'Berechnung TBA'!$A$5:$Q$9166,1,FALSE)&lt;&gt;CONCATENATE(0,$A23,0,I$18),"",VLOOKUP(CONCATENATE(0,$A23,0,I$18),'Berechnung TBA'!$A$5:$Q$9166,17,FALSE)),
IF(AND($A23&lt;10,OR(I$18=10,I$18&gt;10)),IF(VLOOKUP(CONCATENATE(0,$A23,I$18),'Berechnung TBA'!$A$5:$Q$9166,1,FALSE)&lt;&gt;CONCATENATE(0,$A23,I$18),"",VLOOKUP(CONCATENATE(0,$A23,I$18),'Berechnung TBA'!$A$5:$Q$9166,17,FALSE)),
IF(AND(I$18&lt;10,OR($A23=10,$A23&gt;10)),IF(VLOOKUP(CONCATENATE($A23,0,I$18),'Berechnung TBA'!$A$5:$Q$9166,1,FALSE)&lt;&gt;CONCATENATE($A23,0,I$18),"",VLOOKUP(CONCATENATE($A23,0,I$18),'Berechnung TBA'!$A$5:$Q$9166,17,FALSE)),
IF(VLOOKUP(CONCATENATE($A23,I$18),'Berechnung TBA'!$A$5:$Q$9166,1,FALSE)&lt;&gt;CONCATENATE($A23,I$18),"",VLOOKUP(CONCATENATE($A23,I$18),'Berechnung TBA'!$A$5:$Q$9166,17,FALSE)))))),"")</f>
        <v/>
      </c>
      <c r="J23" s="14" t="str">
        <f>IFERROR(IF(OR($A23="",J$18="",$A23=J$18),"",
IF(AND($A23&lt;10,J$18&lt;10),IF(VLOOKUP(CONCATENATE(0,$A23,0,J$18),'Berechnung TBA'!$A$5:$Q$9166,1,FALSE)&lt;&gt;CONCATENATE(0,$A23,0,J$18),"",VLOOKUP(CONCATENATE(0,$A23,0,J$18),'Berechnung TBA'!$A$5:$Q$9166,17,FALSE)),
IF(AND($A23&lt;10,OR(J$18=10,J$18&gt;10)),IF(VLOOKUP(CONCATENATE(0,$A23,J$18),'Berechnung TBA'!$A$5:$Q$9166,1,FALSE)&lt;&gt;CONCATENATE(0,$A23,J$18),"",VLOOKUP(CONCATENATE(0,$A23,J$18),'Berechnung TBA'!$A$5:$Q$9166,17,FALSE)),
IF(AND(J$18&lt;10,OR($A23=10,$A23&gt;10)),IF(VLOOKUP(CONCATENATE($A23,0,J$18),'Berechnung TBA'!$A$5:$Q$9166,1,FALSE)&lt;&gt;CONCATENATE($A23,0,J$18),"",VLOOKUP(CONCATENATE($A23,0,J$18),'Berechnung TBA'!$A$5:$Q$9166,17,FALSE)),
IF(VLOOKUP(CONCATENATE($A23,J$18),'Berechnung TBA'!$A$5:$Q$9166,1,FALSE)&lt;&gt;CONCATENATE($A23,J$18),"",VLOOKUP(CONCATENATE($A23,J$18),'Berechnung TBA'!$A$5:$Q$9166,17,FALSE)))))),"")</f>
        <v/>
      </c>
      <c r="K23" s="14" t="str">
        <f>IFERROR(IF(OR($A23="",K$18="",$A23=K$18),"",
IF(AND($A23&lt;10,K$18&lt;10),IF(VLOOKUP(CONCATENATE(0,$A23,0,K$18),'Berechnung TBA'!$A$5:$Q$9166,1,FALSE)&lt;&gt;CONCATENATE(0,$A23,0,K$18),"",VLOOKUP(CONCATENATE(0,$A23,0,K$18),'Berechnung TBA'!$A$5:$Q$9166,17,FALSE)),
IF(AND($A23&lt;10,OR(K$18=10,K$18&gt;10)),IF(VLOOKUP(CONCATENATE(0,$A23,K$18),'Berechnung TBA'!$A$5:$Q$9166,1,FALSE)&lt;&gt;CONCATENATE(0,$A23,K$18),"",VLOOKUP(CONCATENATE(0,$A23,K$18),'Berechnung TBA'!$A$5:$Q$9166,17,FALSE)),
IF(AND(K$18&lt;10,OR($A23=10,$A23&gt;10)),IF(VLOOKUP(CONCATENATE($A23,0,K$18),'Berechnung TBA'!$A$5:$Q$9166,1,FALSE)&lt;&gt;CONCATENATE($A23,0,K$18),"",VLOOKUP(CONCATENATE($A23,0,K$18),'Berechnung TBA'!$A$5:$Q$9166,17,FALSE)),
IF(VLOOKUP(CONCATENATE($A23,K$18),'Berechnung TBA'!$A$5:$Q$9166,1,FALSE)&lt;&gt;CONCATENATE($A23,K$18),"",VLOOKUP(CONCATENATE($A23,K$18),'Berechnung TBA'!$A$5:$Q$9166,17,FALSE)))))),"")</f>
        <v/>
      </c>
      <c r="L23" s="14" t="str">
        <f>IFERROR(IF(OR($A23="",L$18="",$A23=L$18),"",
IF(AND($A23&lt;10,L$18&lt;10),IF(VLOOKUP(CONCATENATE(0,$A23,0,L$18),'Berechnung TBA'!$A$5:$Q$9166,1,FALSE)&lt;&gt;CONCATENATE(0,$A23,0,L$18),"",VLOOKUP(CONCATENATE(0,$A23,0,L$18),'Berechnung TBA'!$A$5:$Q$9166,17,FALSE)),
IF(AND($A23&lt;10,OR(L$18=10,L$18&gt;10)),IF(VLOOKUP(CONCATENATE(0,$A23,L$18),'Berechnung TBA'!$A$5:$Q$9166,1,FALSE)&lt;&gt;CONCATENATE(0,$A23,L$18),"",VLOOKUP(CONCATENATE(0,$A23,L$18),'Berechnung TBA'!$A$5:$Q$9166,17,FALSE)),
IF(AND(L$18&lt;10,OR($A23=10,$A23&gt;10)),IF(VLOOKUP(CONCATENATE($A23,0,L$18),'Berechnung TBA'!$A$5:$Q$9166,1,FALSE)&lt;&gt;CONCATENATE($A23,0,L$18),"",VLOOKUP(CONCATENATE($A23,0,L$18),'Berechnung TBA'!$A$5:$Q$9166,17,FALSE)),
IF(VLOOKUP(CONCATENATE($A23,L$18),'Berechnung TBA'!$A$5:$Q$9166,1,FALSE)&lt;&gt;CONCATENATE($A23,L$18),"",VLOOKUP(CONCATENATE($A23,L$18),'Berechnung TBA'!$A$5:$Q$9166,17,FALSE)))))),"")</f>
        <v/>
      </c>
      <c r="M23" s="14" t="str">
        <f>IFERROR(IF(OR($A23="",M$18="",$A23=M$18),"",
IF(AND($A23&lt;10,M$18&lt;10),IF(VLOOKUP(CONCATENATE(0,$A23,0,M$18),'Berechnung TBA'!$A$5:$Q$9166,1,FALSE)&lt;&gt;CONCATENATE(0,$A23,0,M$18),"",VLOOKUP(CONCATENATE(0,$A23,0,M$18),'Berechnung TBA'!$A$5:$Q$9166,17,FALSE)),
IF(AND($A23&lt;10,OR(M$18=10,M$18&gt;10)),IF(VLOOKUP(CONCATENATE(0,$A23,M$18),'Berechnung TBA'!$A$5:$Q$9166,1,FALSE)&lt;&gt;CONCATENATE(0,$A23,M$18),"",VLOOKUP(CONCATENATE(0,$A23,M$18),'Berechnung TBA'!$A$5:$Q$9166,17,FALSE)),
IF(AND(M$18&lt;10,OR($A23=10,$A23&gt;10)),IF(VLOOKUP(CONCATENATE($A23,0,M$18),'Berechnung TBA'!$A$5:$Q$9166,1,FALSE)&lt;&gt;CONCATENATE($A23,0,M$18),"",VLOOKUP(CONCATENATE($A23,0,M$18),'Berechnung TBA'!$A$5:$Q$9166,17,FALSE)),
IF(VLOOKUP(CONCATENATE($A23,M$18),'Berechnung TBA'!$A$5:$Q$9166,1,FALSE)&lt;&gt;CONCATENATE($A23,M$18),"",VLOOKUP(CONCATENATE($A23,M$18),'Berechnung TBA'!$A$5:$Q$9166,17,FALSE)))))),"")</f>
        <v/>
      </c>
      <c r="N23" s="14" t="str">
        <f>IFERROR(IF(OR($A23="",N$18="",$A23=N$18),"",
IF(AND($A23&lt;10,N$18&lt;10),IF(VLOOKUP(CONCATENATE(0,$A23,0,N$18),'Berechnung TBA'!$A$5:$Q$9166,1,FALSE)&lt;&gt;CONCATENATE(0,$A23,0,N$18),"",VLOOKUP(CONCATENATE(0,$A23,0,N$18),'Berechnung TBA'!$A$5:$Q$9166,17,FALSE)),
IF(AND($A23&lt;10,OR(N$18=10,N$18&gt;10)),IF(VLOOKUP(CONCATENATE(0,$A23,N$18),'Berechnung TBA'!$A$5:$Q$9166,1,FALSE)&lt;&gt;CONCATENATE(0,$A23,N$18),"",VLOOKUP(CONCATENATE(0,$A23,N$18),'Berechnung TBA'!$A$5:$Q$9166,17,FALSE)),
IF(AND(N$18&lt;10,OR($A23=10,$A23&gt;10)),IF(VLOOKUP(CONCATENATE($A23,0,N$18),'Berechnung TBA'!$A$5:$Q$9166,1,FALSE)&lt;&gt;CONCATENATE($A23,0,N$18),"",VLOOKUP(CONCATENATE($A23,0,N$18),'Berechnung TBA'!$A$5:$Q$9166,17,FALSE)),
IF(VLOOKUP(CONCATENATE($A23,N$18),'Berechnung TBA'!$A$5:$Q$9166,1,FALSE)&lt;&gt;CONCATENATE($A23,N$18),"",VLOOKUP(CONCATENATE($A23,N$18),'Berechnung TBA'!$A$5:$Q$9166,17,FALSE)))))),"")</f>
        <v/>
      </c>
      <c r="O23" s="14" t="str">
        <f>IFERROR(IF(OR($A23="",O$18="",$A23=O$18),"",
IF(AND($A23&lt;10,O$18&lt;10),IF(VLOOKUP(CONCATENATE(0,$A23,0,O$18),'Berechnung TBA'!$A$5:$Q$9166,1,FALSE)&lt;&gt;CONCATENATE(0,$A23,0,O$18),"",VLOOKUP(CONCATENATE(0,$A23,0,O$18),'Berechnung TBA'!$A$5:$Q$9166,17,FALSE)),
IF(AND($A23&lt;10,OR(O$18=10,O$18&gt;10)),IF(VLOOKUP(CONCATENATE(0,$A23,O$18),'Berechnung TBA'!$A$5:$Q$9166,1,FALSE)&lt;&gt;CONCATENATE(0,$A23,O$18),"",VLOOKUP(CONCATENATE(0,$A23,O$18),'Berechnung TBA'!$A$5:$Q$9166,17,FALSE)),
IF(AND(O$18&lt;10,OR($A23=10,$A23&gt;10)),IF(VLOOKUP(CONCATENATE($A23,0,O$18),'Berechnung TBA'!$A$5:$Q$9166,1,FALSE)&lt;&gt;CONCATENATE($A23,0,O$18),"",VLOOKUP(CONCATENATE($A23,0,O$18),'Berechnung TBA'!$A$5:$Q$9166,17,FALSE)),
IF(VLOOKUP(CONCATENATE($A23,O$18),'Berechnung TBA'!$A$5:$Q$9166,1,FALSE)&lt;&gt;CONCATENATE($A23,O$18),"",VLOOKUP(CONCATENATE($A23,O$18),'Berechnung TBA'!$A$5:$Q$9166,17,FALSE)))))),"")</f>
        <v/>
      </c>
      <c r="P23" s="14" t="str">
        <f>IFERROR(IF(OR($A23="",P$18="",$A23=P$18),"",
IF(AND($A23&lt;10,P$18&lt;10),IF(VLOOKUP(CONCATENATE(0,$A23,0,P$18),'Berechnung TBA'!$A$5:$Q$9166,1,FALSE)&lt;&gt;CONCATENATE(0,$A23,0,P$18),"",VLOOKUP(CONCATENATE(0,$A23,0,P$18),'Berechnung TBA'!$A$5:$Q$9166,17,FALSE)),
IF(AND($A23&lt;10,OR(P$18=10,P$18&gt;10)),IF(VLOOKUP(CONCATENATE(0,$A23,P$18),'Berechnung TBA'!$A$5:$Q$9166,1,FALSE)&lt;&gt;CONCATENATE(0,$A23,P$18),"",VLOOKUP(CONCATENATE(0,$A23,P$18),'Berechnung TBA'!$A$5:$Q$9166,17,FALSE)),
IF(AND(P$18&lt;10,OR($A23=10,$A23&gt;10)),IF(VLOOKUP(CONCATENATE($A23,0,P$18),'Berechnung TBA'!$A$5:$Q$9166,1,FALSE)&lt;&gt;CONCATENATE($A23,0,P$18),"",VLOOKUP(CONCATENATE($A23,0,P$18),'Berechnung TBA'!$A$5:$Q$9166,17,FALSE)),
IF(VLOOKUP(CONCATENATE($A23,P$18),'Berechnung TBA'!$A$5:$Q$9166,1,FALSE)&lt;&gt;CONCATENATE($A23,P$18),"",VLOOKUP(CONCATENATE($A23,P$18),'Berechnung TBA'!$A$5:$Q$9166,17,FALSE)))))),"")</f>
        <v/>
      </c>
      <c r="Q23" s="14" t="str">
        <f>IFERROR(IF(OR($A23="",Q$18="",$A23=Q$18),"",
IF(AND($A23&lt;10,Q$18&lt;10),IF(VLOOKUP(CONCATENATE(0,$A23,0,Q$18),'Berechnung TBA'!$A$5:$Q$9166,1,FALSE)&lt;&gt;CONCATENATE(0,$A23,0,Q$18),"",VLOOKUP(CONCATENATE(0,$A23,0,Q$18),'Berechnung TBA'!$A$5:$Q$9166,17,FALSE)),
IF(AND($A23&lt;10,OR(Q$18=10,Q$18&gt;10)),IF(VLOOKUP(CONCATENATE(0,$A23,Q$18),'Berechnung TBA'!$A$5:$Q$9166,1,FALSE)&lt;&gt;CONCATENATE(0,$A23,Q$18),"",VLOOKUP(CONCATENATE(0,$A23,Q$18),'Berechnung TBA'!$A$5:$Q$9166,17,FALSE)),
IF(AND(Q$18&lt;10,OR($A23=10,$A23&gt;10)),IF(VLOOKUP(CONCATENATE($A23,0,Q$18),'Berechnung TBA'!$A$5:$Q$9166,1,FALSE)&lt;&gt;CONCATENATE($A23,0,Q$18),"",VLOOKUP(CONCATENATE($A23,0,Q$18),'Berechnung TBA'!$A$5:$Q$9166,17,FALSE)),
IF(VLOOKUP(CONCATENATE($A23,Q$18),'Berechnung TBA'!$A$5:$Q$9166,1,FALSE)&lt;&gt;CONCATENATE($A23,Q$18),"",VLOOKUP(CONCATENATE($A23,Q$18),'Berechnung TBA'!$A$5:$Q$9166,17,FALSE)))))),"")</f>
        <v/>
      </c>
      <c r="R23" s="14" t="str">
        <f>IFERROR(IF(OR($A23="",R$18="",$A23=R$18),"",
IF(AND($A23&lt;10,R$18&lt;10),IF(VLOOKUP(CONCATENATE(0,$A23,0,R$18),'Berechnung TBA'!$A$5:$Q$9166,1,FALSE)&lt;&gt;CONCATENATE(0,$A23,0,R$18),"",VLOOKUP(CONCATENATE(0,$A23,0,R$18),'Berechnung TBA'!$A$5:$Q$9166,17,FALSE)),
IF(AND($A23&lt;10,OR(R$18=10,R$18&gt;10)),IF(VLOOKUP(CONCATENATE(0,$A23,R$18),'Berechnung TBA'!$A$5:$Q$9166,1,FALSE)&lt;&gt;CONCATENATE(0,$A23,R$18),"",VLOOKUP(CONCATENATE(0,$A23,R$18),'Berechnung TBA'!$A$5:$Q$9166,17,FALSE)),
IF(AND(R$18&lt;10,OR($A23=10,$A23&gt;10)),IF(VLOOKUP(CONCATENATE($A23,0,R$18),'Berechnung TBA'!$A$5:$Q$9166,1,FALSE)&lt;&gt;CONCATENATE($A23,0,R$18),"",VLOOKUP(CONCATENATE($A23,0,R$18),'Berechnung TBA'!$A$5:$Q$9166,17,FALSE)),
IF(VLOOKUP(CONCATENATE($A23,R$18),'Berechnung TBA'!$A$5:$Q$9166,1,FALSE)&lt;&gt;CONCATENATE($A23,R$18),"",VLOOKUP(CONCATENATE($A23,R$18),'Berechnung TBA'!$A$5:$Q$9166,17,FALSE)))))),"")</f>
        <v/>
      </c>
      <c r="S23" s="14" t="str">
        <f>IFERROR(IF(OR($A23="",S$18="",$A23=S$18),"",
IF(AND($A23&lt;10,S$18&lt;10),IF(VLOOKUP(CONCATENATE(0,$A23,0,S$18),'Berechnung TBA'!$A$5:$Q$9166,1,FALSE)&lt;&gt;CONCATENATE(0,$A23,0,S$18),"",VLOOKUP(CONCATENATE(0,$A23,0,S$18),'Berechnung TBA'!$A$5:$Q$9166,17,FALSE)),
IF(AND($A23&lt;10,OR(S$18=10,S$18&gt;10)),IF(VLOOKUP(CONCATENATE(0,$A23,S$18),'Berechnung TBA'!$A$5:$Q$9166,1,FALSE)&lt;&gt;CONCATENATE(0,$A23,S$18),"",VLOOKUP(CONCATENATE(0,$A23,S$18),'Berechnung TBA'!$A$5:$Q$9166,17,FALSE)),
IF(AND(S$18&lt;10,OR($A23=10,$A23&gt;10)),IF(VLOOKUP(CONCATENATE($A23,0,S$18),'Berechnung TBA'!$A$5:$Q$9166,1,FALSE)&lt;&gt;CONCATENATE($A23,0,S$18),"",VLOOKUP(CONCATENATE($A23,0,S$18),'Berechnung TBA'!$A$5:$Q$9166,17,FALSE)),
IF(VLOOKUP(CONCATENATE($A23,S$18),'Berechnung TBA'!$A$5:$Q$9166,1,FALSE)&lt;&gt;CONCATENATE($A23,S$18),"",VLOOKUP(CONCATENATE($A23,S$18),'Berechnung TBA'!$A$5:$Q$9166,17,FALSE)))))),"")</f>
        <v/>
      </c>
      <c r="T23" s="14" t="str">
        <f>IFERROR(IF(OR($A23="",T$18="",$A23=T$18),"",
IF(AND($A23&lt;10,T$18&lt;10),IF(VLOOKUP(CONCATENATE(0,$A23,0,T$18),'Berechnung TBA'!$A$5:$Q$9166,1,FALSE)&lt;&gt;CONCATENATE(0,$A23,0,T$18),"",VLOOKUP(CONCATENATE(0,$A23,0,T$18),'Berechnung TBA'!$A$5:$Q$9166,17,FALSE)),
IF(AND($A23&lt;10,OR(T$18=10,T$18&gt;10)),IF(VLOOKUP(CONCATENATE(0,$A23,T$18),'Berechnung TBA'!$A$5:$Q$9166,1,FALSE)&lt;&gt;CONCATENATE(0,$A23,T$18),"",VLOOKUP(CONCATENATE(0,$A23,T$18),'Berechnung TBA'!$A$5:$Q$9166,17,FALSE)),
IF(AND(T$18&lt;10,OR($A23=10,$A23&gt;10)),IF(VLOOKUP(CONCATENATE($A23,0,T$18),'Berechnung TBA'!$A$5:$Q$9166,1,FALSE)&lt;&gt;CONCATENATE($A23,0,T$18),"",VLOOKUP(CONCATENATE($A23,0,T$18),'Berechnung TBA'!$A$5:$Q$9166,17,FALSE)),
IF(VLOOKUP(CONCATENATE($A23,T$18),'Berechnung TBA'!$A$5:$Q$9166,1,FALSE)&lt;&gt;CONCATENATE($A23,T$18),"",VLOOKUP(CONCATENATE($A23,T$18),'Berechnung TBA'!$A$5:$Q$9166,17,FALSE)))))),"")</f>
        <v/>
      </c>
      <c r="U23" s="14" t="str">
        <f>IFERROR(IF(OR($A23="",U$18="",$A23=U$18),"",
IF(AND($A23&lt;10,U$18&lt;10),IF(VLOOKUP(CONCATENATE(0,$A23,0,U$18),'Berechnung TBA'!$A$5:$Q$9166,1,FALSE)&lt;&gt;CONCATENATE(0,$A23,0,U$18),"",VLOOKUP(CONCATENATE(0,$A23,0,U$18),'Berechnung TBA'!$A$5:$Q$9166,17,FALSE)),
IF(AND($A23&lt;10,OR(U$18=10,U$18&gt;10)),IF(VLOOKUP(CONCATENATE(0,$A23,U$18),'Berechnung TBA'!$A$5:$Q$9166,1,FALSE)&lt;&gt;CONCATENATE(0,$A23,U$18),"",VLOOKUP(CONCATENATE(0,$A23,U$18),'Berechnung TBA'!$A$5:$Q$9166,17,FALSE)),
IF(AND(U$18&lt;10,OR($A23=10,$A23&gt;10)),IF(VLOOKUP(CONCATENATE($A23,0,U$18),'Berechnung TBA'!$A$5:$Q$9166,1,FALSE)&lt;&gt;CONCATENATE($A23,0,U$18),"",VLOOKUP(CONCATENATE($A23,0,U$18),'Berechnung TBA'!$A$5:$Q$9166,17,FALSE)),
IF(VLOOKUP(CONCATENATE($A23,U$18),'Berechnung TBA'!$A$5:$Q$9166,1,FALSE)&lt;&gt;CONCATENATE($A23,U$18),"",VLOOKUP(CONCATENATE($A23,U$18),'Berechnung TBA'!$A$5:$Q$9166,17,FALSE)))))),"")</f>
        <v/>
      </c>
      <c r="V23" s="14" t="str">
        <f>IFERROR(IF(OR($A23="",V$18="",$A23=V$18),"",
IF(AND($A23&lt;10,V$18&lt;10),IF(VLOOKUP(CONCATENATE(0,$A23,0,V$18),'Berechnung TBA'!$A$5:$Q$9166,1,FALSE)&lt;&gt;CONCATENATE(0,$A23,0,V$18),"",VLOOKUP(CONCATENATE(0,$A23,0,V$18),'Berechnung TBA'!$A$5:$Q$9166,17,FALSE)),
IF(AND($A23&lt;10,OR(V$18=10,V$18&gt;10)),IF(VLOOKUP(CONCATENATE(0,$A23,V$18),'Berechnung TBA'!$A$5:$Q$9166,1,FALSE)&lt;&gt;CONCATENATE(0,$A23,V$18),"",VLOOKUP(CONCATENATE(0,$A23,V$18),'Berechnung TBA'!$A$5:$Q$9166,17,FALSE)),
IF(AND(V$18&lt;10,OR($A23=10,$A23&gt;10)),IF(VLOOKUP(CONCATENATE($A23,0,V$18),'Berechnung TBA'!$A$5:$Q$9166,1,FALSE)&lt;&gt;CONCATENATE($A23,0,V$18),"",VLOOKUP(CONCATENATE($A23,0,V$18),'Berechnung TBA'!$A$5:$Q$9166,17,FALSE)),
IF(VLOOKUP(CONCATENATE($A23,V$18),'Berechnung TBA'!$A$5:$Q$9166,1,FALSE)&lt;&gt;CONCATENATE($A23,V$18),"",VLOOKUP(CONCATENATE($A23,V$18),'Berechnung TBA'!$A$5:$Q$9166,17,FALSE)))))),"")</f>
        <v/>
      </c>
      <c r="W23" s="14" t="str">
        <f>IFERROR(IF(OR($A23="",W$18="",$A23=W$18),"",
IF(AND($A23&lt;10,W$18&lt;10),IF(VLOOKUP(CONCATENATE(0,$A23,0,W$18),'Berechnung TBA'!$A$5:$Q$9166,1,FALSE)&lt;&gt;CONCATENATE(0,$A23,0,W$18),"",VLOOKUP(CONCATENATE(0,$A23,0,W$18),'Berechnung TBA'!$A$5:$Q$9166,17,FALSE)),
IF(AND($A23&lt;10,OR(W$18=10,W$18&gt;10)),IF(VLOOKUP(CONCATENATE(0,$A23,W$18),'Berechnung TBA'!$A$5:$Q$9166,1,FALSE)&lt;&gt;CONCATENATE(0,$A23,W$18),"",VLOOKUP(CONCATENATE(0,$A23,W$18),'Berechnung TBA'!$A$5:$Q$9166,17,FALSE)),
IF(AND(W$18&lt;10,OR($A23=10,$A23&gt;10)),IF(VLOOKUP(CONCATENATE($A23,0,W$18),'Berechnung TBA'!$A$5:$Q$9166,1,FALSE)&lt;&gt;CONCATENATE($A23,0,W$18),"",VLOOKUP(CONCATENATE($A23,0,W$18),'Berechnung TBA'!$A$5:$Q$9166,17,FALSE)),
IF(VLOOKUP(CONCATENATE($A23,W$18),'Berechnung TBA'!$A$5:$Q$9166,1,FALSE)&lt;&gt;CONCATENATE($A23,W$18),"",VLOOKUP(CONCATENATE($A23,W$18),'Berechnung TBA'!$A$5:$Q$9166,17,FALSE)))))),"")</f>
        <v/>
      </c>
      <c r="X23" s="14" t="str">
        <f>IFERROR(IF(OR($A23="",X$18="",$A23=X$18),"",
IF(AND($A23&lt;10,X$18&lt;10),IF(VLOOKUP(CONCATENATE(0,$A23,0,X$18),'Berechnung TBA'!$A$5:$Q$9166,1,FALSE)&lt;&gt;CONCATENATE(0,$A23,0,X$18),"",VLOOKUP(CONCATENATE(0,$A23,0,X$18),'Berechnung TBA'!$A$5:$Q$9166,17,FALSE)),
IF(AND($A23&lt;10,OR(X$18=10,X$18&gt;10)),IF(VLOOKUP(CONCATENATE(0,$A23,X$18),'Berechnung TBA'!$A$5:$Q$9166,1,FALSE)&lt;&gt;CONCATENATE(0,$A23,X$18),"",VLOOKUP(CONCATENATE(0,$A23,X$18),'Berechnung TBA'!$A$5:$Q$9166,17,FALSE)),
IF(AND(X$18&lt;10,OR($A23=10,$A23&gt;10)),IF(VLOOKUP(CONCATENATE($A23,0,X$18),'Berechnung TBA'!$A$5:$Q$9166,1,FALSE)&lt;&gt;CONCATENATE($A23,0,X$18),"",VLOOKUP(CONCATENATE($A23,0,X$18),'Berechnung TBA'!$A$5:$Q$9166,17,FALSE)),
IF(VLOOKUP(CONCATENATE($A23,X$18),'Berechnung TBA'!$A$5:$Q$9166,1,FALSE)&lt;&gt;CONCATENATE($A23,X$18),"",VLOOKUP(CONCATENATE($A23,X$18),'Berechnung TBA'!$A$5:$Q$9166,17,FALSE)))))),"")</f>
        <v/>
      </c>
      <c r="Y23" s="14" t="str">
        <f>IFERROR(IF(OR($A23="",Y$18="",$A23=Y$18),"",
IF(AND($A23&lt;10,Y$18&lt;10),IF(VLOOKUP(CONCATENATE(0,$A23,0,Y$18),'Berechnung TBA'!$A$5:$Q$9166,1,FALSE)&lt;&gt;CONCATENATE(0,$A23,0,Y$18),"",VLOOKUP(CONCATENATE(0,$A23,0,Y$18),'Berechnung TBA'!$A$5:$Q$9166,17,FALSE)),
IF(AND($A23&lt;10,OR(Y$18=10,Y$18&gt;10)),IF(VLOOKUP(CONCATENATE(0,$A23,Y$18),'Berechnung TBA'!$A$5:$Q$9166,1,FALSE)&lt;&gt;CONCATENATE(0,$A23,Y$18),"",VLOOKUP(CONCATENATE(0,$A23,Y$18),'Berechnung TBA'!$A$5:$Q$9166,17,FALSE)),
IF(AND(Y$18&lt;10,OR($A23=10,$A23&gt;10)),IF(VLOOKUP(CONCATENATE($A23,0,Y$18),'Berechnung TBA'!$A$5:$Q$9166,1,FALSE)&lt;&gt;CONCATENATE($A23,0,Y$18),"",VLOOKUP(CONCATENATE($A23,0,Y$18),'Berechnung TBA'!$A$5:$Q$9166,17,FALSE)),
IF(VLOOKUP(CONCATENATE($A23,Y$18),'Berechnung TBA'!$A$5:$Q$9166,1,FALSE)&lt;&gt;CONCATENATE($A23,Y$18),"",VLOOKUP(CONCATENATE($A23,Y$18),'Berechnung TBA'!$A$5:$Q$9166,17,FALSE)))))),"")</f>
        <v/>
      </c>
      <c r="Z23" s="14" t="str">
        <f>IFERROR(IF(OR($A23="",Z$18="",$A23=Z$18),"",
IF(AND($A23&lt;10,Z$18&lt;10),IF(VLOOKUP(CONCATENATE(0,$A23,0,Z$18),'Berechnung TBA'!$A$5:$Q$9166,1,FALSE)&lt;&gt;CONCATENATE(0,$A23,0,Z$18),"",VLOOKUP(CONCATENATE(0,$A23,0,Z$18),'Berechnung TBA'!$A$5:$Q$9166,17,FALSE)),
IF(AND($A23&lt;10,OR(Z$18=10,Z$18&gt;10)),IF(VLOOKUP(CONCATENATE(0,$A23,Z$18),'Berechnung TBA'!$A$5:$Q$9166,1,FALSE)&lt;&gt;CONCATENATE(0,$A23,Z$18),"",VLOOKUP(CONCATENATE(0,$A23,Z$18),'Berechnung TBA'!$A$5:$Q$9166,17,FALSE)),
IF(AND(Z$18&lt;10,OR($A23=10,$A23&gt;10)),IF(VLOOKUP(CONCATENATE($A23,0,Z$18),'Berechnung TBA'!$A$5:$Q$9166,1,FALSE)&lt;&gt;CONCATENATE($A23,0,Z$18),"",VLOOKUP(CONCATENATE($A23,0,Z$18),'Berechnung TBA'!$A$5:$Q$9166,17,FALSE)),
IF(VLOOKUP(CONCATENATE($A23,Z$18),'Berechnung TBA'!$A$5:$Q$9166,1,FALSE)&lt;&gt;CONCATENATE($A23,Z$18),"",VLOOKUP(CONCATENATE($A23,Z$18),'Berechnung TBA'!$A$5:$Q$9166,17,FALSE)))))),"")</f>
        <v/>
      </c>
      <c r="AA23" s="14" t="str">
        <f>IFERROR(IF(OR($A23="",AA$18="",$A23=AA$18),"",
IF(AND($A23&lt;10,AA$18&lt;10),IF(VLOOKUP(CONCATENATE(0,$A23,0,AA$18),'Berechnung TBA'!$A$5:$Q$9166,1,FALSE)&lt;&gt;CONCATENATE(0,$A23,0,AA$18),"",VLOOKUP(CONCATENATE(0,$A23,0,AA$18),'Berechnung TBA'!$A$5:$Q$9166,17,FALSE)),
IF(AND($A23&lt;10,OR(AA$18=10,AA$18&gt;10)),IF(VLOOKUP(CONCATENATE(0,$A23,AA$18),'Berechnung TBA'!$A$5:$Q$9166,1,FALSE)&lt;&gt;CONCATENATE(0,$A23,AA$18),"",VLOOKUP(CONCATENATE(0,$A23,AA$18),'Berechnung TBA'!$A$5:$Q$9166,17,FALSE)),
IF(AND(AA$18&lt;10,OR($A23=10,$A23&gt;10)),IF(VLOOKUP(CONCATENATE($A23,0,AA$18),'Berechnung TBA'!$A$5:$Q$9166,1,FALSE)&lt;&gt;CONCATENATE($A23,0,AA$18),"",VLOOKUP(CONCATENATE($A23,0,AA$18),'Berechnung TBA'!$A$5:$Q$9166,17,FALSE)),
IF(VLOOKUP(CONCATENATE($A23,AA$18),'Berechnung TBA'!$A$5:$Q$9166,1,FALSE)&lt;&gt;CONCATENATE($A23,AA$18),"",VLOOKUP(CONCATENATE($A23,AA$18),'Berechnung TBA'!$A$5:$Q$9166,17,FALSE)))))),"")</f>
        <v/>
      </c>
      <c r="AB23" s="14" t="str">
        <f>IFERROR(IF(OR($A23="",AB$18="",$A23=AB$18),"",
IF(AND($A23&lt;10,AB$18&lt;10),IF(VLOOKUP(CONCATENATE(0,$A23,0,AB$18),'Berechnung TBA'!$A$5:$Q$9166,1,FALSE)&lt;&gt;CONCATENATE(0,$A23,0,AB$18),"",VLOOKUP(CONCATENATE(0,$A23,0,AB$18),'Berechnung TBA'!$A$5:$Q$9166,17,FALSE)),
IF(AND($A23&lt;10,OR(AB$18=10,AB$18&gt;10)),IF(VLOOKUP(CONCATENATE(0,$A23,AB$18),'Berechnung TBA'!$A$5:$Q$9166,1,FALSE)&lt;&gt;CONCATENATE(0,$A23,AB$18),"",VLOOKUP(CONCATENATE(0,$A23,AB$18),'Berechnung TBA'!$A$5:$Q$9166,17,FALSE)),
IF(AND(AB$18&lt;10,OR($A23=10,$A23&gt;10)),IF(VLOOKUP(CONCATENATE($A23,0,AB$18),'Berechnung TBA'!$A$5:$Q$9166,1,FALSE)&lt;&gt;CONCATENATE($A23,0,AB$18),"",VLOOKUP(CONCATENATE($A23,0,AB$18),'Berechnung TBA'!$A$5:$Q$9166,17,FALSE)),
IF(VLOOKUP(CONCATENATE($A23,AB$18),'Berechnung TBA'!$A$5:$Q$9166,1,FALSE)&lt;&gt;CONCATENATE($A23,AB$18),"",VLOOKUP(CONCATENATE($A23,AB$18),'Berechnung TBA'!$A$5:$Q$9166,17,FALSE)))))),"")</f>
        <v/>
      </c>
      <c r="AC23" s="14" t="str">
        <f>IFERROR(IF(OR($A23="",AC$18="",$A23=AC$18),"",
IF(AND($A23&lt;10,AC$18&lt;10),IF(VLOOKUP(CONCATENATE(0,$A23,0,AC$18),'Berechnung TBA'!$A$5:$Q$9166,1,FALSE)&lt;&gt;CONCATENATE(0,$A23,0,AC$18),"",VLOOKUP(CONCATENATE(0,$A23,0,AC$18),'Berechnung TBA'!$A$5:$Q$9166,17,FALSE)),
IF(AND($A23&lt;10,OR(AC$18=10,AC$18&gt;10)),IF(VLOOKUP(CONCATENATE(0,$A23,AC$18),'Berechnung TBA'!$A$5:$Q$9166,1,FALSE)&lt;&gt;CONCATENATE(0,$A23,AC$18),"",VLOOKUP(CONCATENATE(0,$A23,AC$18),'Berechnung TBA'!$A$5:$Q$9166,17,FALSE)),
IF(AND(AC$18&lt;10,OR($A23=10,$A23&gt;10)),IF(VLOOKUP(CONCATENATE($A23,0,AC$18),'Berechnung TBA'!$A$5:$Q$9166,1,FALSE)&lt;&gt;CONCATENATE($A23,0,AC$18),"",VLOOKUP(CONCATENATE($A23,0,AC$18),'Berechnung TBA'!$A$5:$Q$9166,17,FALSE)),
IF(VLOOKUP(CONCATENATE($A23,AC$18),'Berechnung TBA'!$A$5:$Q$9166,1,FALSE)&lt;&gt;CONCATENATE($A23,AC$18),"",VLOOKUP(CONCATENATE($A23,AC$18),'Berechnung TBA'!$A$5:$Q$9166,17,FALSE)))))),"")</f>
        <v/>
      </c>
      <c r="AD23" s="14" t="str">
        <f>IFERROR(IF(OR($A23="",AD$18="",$A23=AD$18),"",
IF(AND($A23&lt;10,AD$18&lt;10),IF(VLOOKUP(CONCATENATE(0,$A23,0,AD$18),'Berechnung TBA'!$A$5:$Q$9166,1,FALSE)&lt;&gt;CONCATENATE(0,$A23,0,AD$18),"",VLOOKUP(CONCATENATE(0,$A23,0,AD$18),'Berechnung TBA'!$A$5:$Q$9166,17,FALSE)),
IF(AND($A23&lt;10,OR(AD$18=10,AD$18&gt;10)),IF(VLOOKUP(CONCATENATE(0,$A23,AD$18),'Berechnung TBA'!$A$5:$Q$9166,1,FALSE)&lt;&gt;CONCATENATE(0,$A23,AD$18),"",VLOOKUP(CONCATENATE(0,$A23,AD$18),'Berechnung TBA'!$A$5:$Q$9166,17,FALSE)),
IF(AND(AD$18&lt;10,OR($A23=10,$A23&gt;10)),IF(VLOOKUP(CONCATENATE($A23,0,AD$18),'Berechnung TBA'!$A$5:$Q$9166,1,FALSE)&lt;&gt;CONCATENATE($A23,0,AD$18),"",VLOOKUP(CONCATENATE($A23,0,AD$18),'Berechnung TBA'!$A$5:$Q$9166,17,FALSE)),
IF(VLOOKUP(CONCATENATE($A23,AD$18),'Berechnung TBA'!$A$5:$Q$9166,1,FALSE)&lt;&gt;CONCATENATE($A23,AD$18),"",VLOOKUP(CONCATENATE($A23,AD$18),'Berechnung TBA'!$A$5:$Q$9166,17,FALSE)))))),"")</f>
        <v/>
      </c>
      <c r="AE23" s="14" t="str">
        <f>IFERROR(IF(OR($A23="",AE$18="",$A23=AE$18),"",
IF(AND($A23&lt;10,AE$18&lt;10),IF(VLOOKUP(CONCATENATE(0,$A23,0,AE$18),'Berechnung TBA'!$A$5:$Q$9166,1,FALSE)&lt;&gt;CONCATENATE(0,$A23,0,AE$18),"",VLOOKUP(CONCATENATE(0,$A23,0,AE$18),'Berechnung TBA'!$A$5:$Q$9166,17,FALSE)),
IF(AND($A23&lt;10,OR(AE$18=10,AE$18&gt;10)),IF(VLOOKUP(CONCATENATE(0,$A23,AE$18),'Berechnung TBA'!$A$5:$Q$9166,1,FALSE)&lt;&gt;CONCATENATE(0,$A23,AE$18),"",VLOOKUP(CONCATENATE(0,$A23,AE$18),'Berechnung TBA'!$A$5:$Q$9166,17,FALSE)),
IF(AND(AE$18&lt;10,OR($A23=10,$A23&gt;10)),IF(VLOOKUP(CONCATENATE($A23,0,AE$18),'Berechnung TBA'!$A$5:$Q$9166,1,FALSE)&lt;&gt;CONCATENATE($A23,0,AE$18),"",VLOOKUP(CONCATENATE($A23,0,AE$18),'Berechnung TBA'!$A$5:$Q$9166,17,FALSE)),
IF(VLOOKUP(CONCATENATE($A23,AE$18),'Berechnung TBA'!$A$5:$Q$9166,1,FALSE)&lt;&gt;CONCATENATE($A23,AE$18),"",VLOOKUP(CONCATENATE($A23,AE$18),'Berechnung TBA'!$A$5:$Q$9166,17,FALSE)))))),"")</f>
        <v/>
      </c>
      <c r="AF23" s="14" t="str">
        <f>IFERROR(IF(OR($A23="",AF$18="",$A23=AF$18),"",
IF(AND($A23&lt;10,AF$18&lt;10),IF(VLOOKUP(CONCATENATE(0,$A23,0,AF$18),'Berechnung TBA'!$A$5:$Q$9166,1,FALSE)&lt;&gt;CONCATENATE(0,$A23,0,AF$18),"",VLOOKUP(CONCATENATE(0,$A23,0,AF$18),'Berechnung TBA'!$A$5:$Q$9166,17,FALSE)),
IF(AND($A23&lt;10,OR(AF$18=10,AF$18&gt;10)),IF(VLOOKUP(CONCATENATE(0,$A23,AF$18),'Berechnung TBA'!$A$5:$Q$9166,1,FALSE)&lt;&gt;CONCATENATE(0,$A23,AF$18),"",VLOOKUP(CONCATENATE(0,$A23,AF$18),'Berechnung TBA'!$A$5:$Q$9166,17,FALSE)),
IF(AND(AF$18&lt;10,OR($A23=10,$A23&gt;10)),IF(VLOOKUP(CONCATENATE($A23,0,AF$18),'Berechnung TBA'!$A$5:$Q$9166,1,FALSE)&lt;&gt;CONCATENATE($A23,0,AF$18),"",VLOOKUP(CONCATENATE($A23,0,AF$18),'Berechnung TBA'!$A$5:$Q$9166,17,FALSE)),
IF(VLOOKUP(CONCATENATE($A23,AF$18),'Berechnung TBA'!$A$5:$Q$9166,1,FALSE)&lt;&gt;CONCATENATE($A23,AF$18),"",VLOOKUP(CONCATENATE($A23,AF$18),'Berechnung TBA'!$A$5:$Q$9166,17,FALSE)))))),"")</f>
        <v/>
      </c>
      <c r="AG23" s="14" t="str">
        <f>IFERROR(IF(OR($A23="",AG$18="",$A23=AG$18),"",
IF(AND($A23&lt;10,AG$18&lt;10),IF(VLOOKUP(CONCATENATE(0,$A23,0,AG$18),'Berechnung TBA'!$A$5:$Q$9166,1,FALSE)&lt;&gt;CONCATENATE(0,$A23,0,AG$18),"",VLOOKUP(CONCATENATE(0,$A23,0,AG$18),'Berechnung TBA'!$A$5:$Q$9166,17,FALSE)),
IF(AND($A23&lt;10,OR(AG$18=10,AG$18&gt;10)),IF(VLOOKUP(CONCATENATE(0,$A23,AG$18),'Berechnung TBA'!$A$5:$Q$9166,1,FALSE)&lt;&gt;CONCATENATE(0,$A23,AG$18),"",VLOOKUP(CONCATENATE(0,$A23,AG$18),'Berechnung TBA'!$A$5:$Q$9166,17,FALSE)),
IF(AND(AG$18&lt;10,OR($A23=10,$A23&gt;10)),IF(VLOOKUP(CONCATENATE($A23,0,AG$18),'Berechnung TBA'!$A$5:$Q$9166,1,FALSE)&lt;&gt;CONCATENATE($A23,0,AG$18),"",VLOOKUP(CONCATENATE($A23,0,AG$18),'Berechnung TBA'!$A$5:$Q$9166,17,FALSE)),
IF(VLOOKUP(CONCATENATE($A23,AG$18),'Berechnung TBA'!$A$5:$Q$9166,1,FALSE)&lt;&gt;CONCATENATE($A23,AG$18),"",VLOOKUP(CONCATENATE($A23,AG$18),'Berechnung TBA'!$A$5:$Q$9166,17,FALSE)))))),"")</f>
        <v/>
      </c>
      <c r="AH23" s="14" t="str">
        <f>IFERROR(IF(OR($A23="",AH$18="",$A23=AH$18),"",
IF(AND($A23&lt;10,AH$18&lt;10),IF(VLOOKUP(CONCATENATE(0,$A23,0,AH$18),'Berechnung TBA'!$A$5:$Q$9166,1,FALSE)&lt;&gt;CONCATENATE(0,$A23,0,AH$18),"",VLOOKUP(CONCATENATE(0,$A23,0,AH$18),'Berechnung TBA'!$A$5:$Q$9166,17,FALSE)),
IF(AND($A23&lt;10,OR(AH$18=10,AH$18&gt;10)),IF(VLOOKUP(CONCATENATE(0,$A23,AH$18),'Berechnung TBA'!$A$5:$Q$9166,1,FALSE)&lt;&gt;CONCATENATE(0,$A23,AH$18),"",VLOOKUP(CONCATENATE(0,$A23,AH$18),'Berechnung TBA'!$A$5:$Q$9166,17,FALSE)),
IF(AND(AH$18&lt;10,OR($A23=10,$A23&gt;10)),IF(VLOOKUP(CONCATENATE($A23,0,AH$18),'Berechnung TBA'!$A$5:$Q$9166,1,FALSE)&lt;&gt;CONCATENATE($A23,0,AH$18),"",VLOOKUP(CONCATENATE($A23,0,AH$18),'Berechnung TBA'!$A$5:$Q$9166,17,FALSE)),
IF(VLOOKUP(CONCATENATE($A23,AH$18),'Berechnung TBA'!$A$5:$Q$9166,1,FALSE)&lt;&gt;CONCATENATE($A23,AH$18),"",VLOOKUP(CONCATENATE($A23,AH$18),'Berechnung TBA'!$A$5:$Q$9166,17,FALSE)))))),"")</f>
        <v/>
      </c>
      <c r="AI23" s="14" t="str">
        <f>IFERROR(IF(OR($A23="",AI$18="",$A23=AI$18),"",
IF(AND($A23&lt;10,AI$18&lt;10),IF(VLOOKUP(CONCATENATE(0,$A23,0,AI$18),'Berechnung TBA'!$A$5:$Q$9166,1,FALSE)&lt;&gt;CONCATENATE(0,$A23,0,AI$18),"",VLOOKUP(CONCATENATE(0,$A23,0,AI$18),'Berechnung TBA'!$A$5:$Q$9166,17,FALSE)),
IF(AND($A23&lt;10,OR(AI$18=10,AI$18&gt;10)),IF(VLOOKUP(CONCATENATE(0,$A23,AI$18),'Berechnung TBA'!$A$5:$Q$9166,1,FALSE)&lt;&gt;CONCATENATE(0,$A23,AI$18),"",VLOOKUP(CONCATENATE(0,$A23,AI$18),'Berechnung TBA'!$A$5:$Q$9166,17,FALSE)),
IF(AND(AI$18&lt;10,OR($A23=10,$A23&gt;10)),IF(VLOOKUP(CONCATENATE($A23,0,AI$18),'Berechnung TBA'!$A$5:$Q$9166,1,FALSE)&lt;&gt;CONCATENATE($A23,0,AI$18),"",VLOOKUP(CONCATENATE($A23,0,AI$18),'Berechnung TBA'!$A$5:$Q$9166,17,FALSE)),
IF(VLOOKUP(CONCATENATE($A23,AI$18),'Berechnung TBA'!$A$5:$Q$9166,1,FALSE)&lt;&gt;CONCATENATE($A23,AI$18),"",VLOOKUP(CONCATENATE($A23,AI$18),'Berechnung TBA'!$A$5:$Q$9166,17,FALSE)))))),"")</f>
        <v/>
      </c>
      <c r="AJ23" s="14" t="str">
        <f>IFERROR(IF(OR($A23="",AJ$18="",$A23=AJ$18),"",
IF(AND($A23&lt;10,AJ$18&lt;10),IF(VLOOKUP(CONCATENATE(0,$A23,0,AJ$18),'Berechnung TBA'!$A$5:$Q$9166,1,FALSE)&lt;&gt;CONCATENATE(0,$A23,0,AJ$18),"",VLOOKUP(CONCATENATE(0,$A23,0,AJ$18),'Berechnung TBA'!$A$5:$Q$9166,17,FALSE)),
IF(AND($A23&lt;10,OR(AJ$18=10,AJ$18&gt;10)),IF(VLOOKUP(CONCATENATE(0,$A23,AJ$18),'Berechnung TBA'!$A$5:$Q$9166,1,FALSE)&lt;&gt;CONCATENATE(0,$A23,AJ$18),"",VLOOKUP(CONCATENATE(0,$A23,AJ$18),'Berechnung TBA'!$A$5:$Q$9166,17,FALSE)),
IF(AND(AJ$18&lt;10,OR($A23=10,$A23&gt;10)),IF(VLOOKUP(CONCATENATE($A23,0,AJ$18),'Berechnung TBA'!$A$5:$Q$9166,1,FALSE)&lt;&gt;CONCATENATE($A23,0,AJ$18),"",VLOOKUP(CONCATENATE($A23,0,AJ$18),'Berechnung TBA'!$A$5:$Q$9166,17,FALSE)),
IF(VLOOKUP(CONCATENATE($A23,AJ$18),'Berechnung TBA'!$A$5:$Q$9166,1,FALSE)&lt;&gt;CONCATENATE($A23,AJ$18),"",VLOOKUP(CONCATENATE($A23,AJ$18),'Berechnung TBA'!$A$5:$Q$9166,17,FALSE)))))),"")</f>
        <v/>
      </c>
      <c r="AK23" s="14" t="str">
        <f>IFERROR(IF(OR($A23="",AK$18="",$A23=AK$18),"",
IF(AND($A23&lt;10,AK$18&lt;10),IF(VLOOKUP(CONCATENATE(0,$A23,0,AK$18),'Berechnung TBA'!$A$5:$Q$9166,1,FALSE)&lt;&gt;CONCATENATE(0,$A23,0,AK$18),"",VLOOKUP(CONCATENATE(0,$A23,0,AK$18),'Berechnung TBA'!$A$5:$Q$9166,17,FALSE)),
IF(AND($A23&lt;10,OR(AK$18=10,AK$18&gt;10)),IF(VLOOKUP(CONCATENATE(0,$A23,AK$18),'Berechnung TBA'!$A$5:$Q$9166,1,FALSE)&lt;&gt;CONCATENATE(0,$A23,AK$18),"",VLOOKUP(CONCATENATE(0,$A23,AK$18),'Berechnung TBA'!$A$5:$Q$9166,17,FALSE)),
IF(AND(AK$18&lt;10,OR($A23=10,$A23&gt;10)),IF(VLOOKUP(CONCATENATE($A23,0,AK$18),'Berechnung TBA'!$A$5:$Q$9166,1,FALSE)&lt;&gt;CONCATENATE($A23,0,AK$18),"",VLOOKUP(CONCATENATE($A23,0,AK$18),'Berechnung TBA'!$A$5:$Q$9166,17,FALSE)),
IF(VLOOKUP(CONCATENATE($A23,AK$18),'Berechnung TBA'!$A$5:$Q$9166,1,FALSE)&lt;&gt;CONCATENATE($A23,AK$18),"",VLOOKUP(CONCATENATE($A23,AK$18),'Berechnung TBA'!$A$5:$Q$9166,17,FALSE)))))),"")</f>
        <v/>
      </c>
      <c r="AL23" s="14" t="str">
        <f>IFERROR(IF(OR($A23="",AL$18="",$A23=AL$18),"",
IF(AND($A23&lt;10,AL$18&lt;10),IF(VLOOKUP(CONCATENATE(0,$A23,0,AL$18),'Berechnung TBA'!$A$5:$Q$9166,1,FALSE)&lt;&gt;CONCATENATE(0,$A23,0,AL$18),"",VLOOKUP(CONCATENATE(0,$A23,0,AL$18),'Berechnung TBA'!$A$5:$Q$9166,17,FALSE)),
IF(AND($A23&lt;10,OR(AL$18=10,AL$18&gt;10)),IF(VLOOKUP(CONCATENATE(0,$A23,AL$18),'Berechnung TBA'!$A$5:$Q$9166,1,FALSE)&lt;&gt;CONCATENATE(0,$A23,AL$18),"",VLOOKUP(CONCATENATE(0,$A23,AL$18),'Berechnung TBA'!$A$5:$Q$9166,17,FALSE)),
IF(AND(AL$18&lt;10,OR($A23=10,$A23&gt;10)),IF(VLOOKUP(CONCATENATE($A23,0,AL$18),'Berechnung TBA'!$A$5:$Q$9166,1,FALSE)&lt;&gt;CONCATENATE($A23,0,AL$18),"",VLOOKUP(CONCATENATE($A23,0,AL$18),'Berechnung TBA'!$A$5:$Q$9166,17,FALSE)),
IF(VLOOKUP(CONCATENATE($A23,AL$18),'Berechnung TBA'!$A$5:$Q$9166,1,FALSE)&lt;&gt;CONCATENATE($A23,AL$18),"",VLOOKUP(CONCATENATE($A23,AL$18),'Berechnung TBA'!$A$5:$Q$9166,17,FALSE)))))),"")</f>
        <v/>
      </c>
      <c r="AM23" s="14" t="str">
        <f>IFERROR(IF(OR($A23="",AM$18="",$A23=AM$18),"",
IF(AND($A23&lt;10,AM$18&lt;10),IF(VLOOKUP(CONCATENATE(0,$A23,0,AM$18),'Berechnung TBA'!$A$5:$Q$9166,1,FALSE)&lt;&gt;CONCATENATE(0,$A23,0,AM$18),"",VLOOKUP(CONCATENATE(0,$A23,0,AM$18),'Berechnung TBA'!$A$5:$Q$9166,17,FALSE)),
IF(AND($A23&lt;10,OR(AM$18=10,AM$18&gt;10)),IF(VLOOKUP(CONCATENATE(0,$A23,AM$18),'Berechnung TBA'!$A$5:$Q$9166,1,FALSE)&lt;&gt;CONCATENATE(0,$A23,AM$18),"",VLOOKUP(CONCATENATE(0,$A23,AM$18),'Berechnung TBA'!$A$5:$Q$9166,17,FALSE)),
IF(AND(AM$18&lt;10,OR($A23=10,$A23&gt;10)),IF(VLOOKUP(CONCATENATE($A23,0,AM$18),'Berechnung TBA'!$A$5:$Q$9166,1,FALSE)&lt;&gt;CONCATENATE($A23,0,AM$18),"",VLOOKUP(CONCATENATE($A23,0,AM$18),'Berechnung TBA'!$A$5:$Q$9166,17,FALSE)),
IF(VLOOKUP(CONCATENATE($A23,AM$18),'Berechnung TBA'!$A$5:$Q$9166,1,FALSE)&lt;&gt;CONCATENATE($A23,AM$18),"",VLOOKUP(CONCATENATE($A23,AM$18),'Berechnung TBA'!$A$5:$Q$9166,17,FALSE)))))),"")</f>
        <v/>
      </c>
      <c r="AN23" s="14" t="str">
        <f>IFERROR(IF(OR($A23="",AN$18="",$A23=AN$18),"",
IF(AND($A23&lt;10,AN$18&lt;10),IF(VLOOKUP(CONCATENATE(0,$A23,0,AN$18),'Berechnung TBA'!$A$5:$Q$9166,1,FALSE)&lt;&gt;CONCATENATE(0,$A23,0,AN$18),"",VLOOKUP(CONCATENATE(0,$A23,0,AN$18),'Berechnung TBA'!$A$5:$Q$9166,17,FALSE)),
IF(AND($A23&lt;10,OR(AN$18=10,AN$18&gt;10)),IF(VLOOKUP(CONCATENATE(0,$A23,AN$18),'Berechnung TBA'!$A$5:$Q$9166,1,FALSE)&lt;&gt;CONCATENATE(0,$A23,AN$18),"",VLOOKUP(CONCATENATE(0,$A23,AN$18),'Berechnung TBA'!$A$5:$Q$9166,17,FALSE)),
IF(AND(AN$18&lt;10,OR($A23=10,$A23&gt;10)),IF(VLOOKUP(CONCATENATE($A23,0,AN$18),'Berechnung TBA'!$A$5:$Q$9166,1,FALSE)&lt;&gt;CONCATENATE($A23,0,AN$18),"",VLOOKUP(CONCATENATE($A23,0,AN$18),'Berechnung TBA'!$A$5:$Q$9166,17,FALSE)),
IF(VLOOKUP(CONCATENATE($A23,AN$18),'Berechnung TBA'!$A$5:$Q$9166,1,FALSE)&lt;&gt;CONCATENATE($A23,AN$18),"",VLOOKUP(CONCATENATE($A23,AN$18),'Berechnung TBA'!$A$5:$Q$9166,17,FALSE)))))),"")</f>
        <v/>
      </c>
    </row>
    <row r="24" spans="1:40" x14ac:dyDescent="0.2">
      <c r="A24" s="6">
        <f>IF(B24="","",1+A23)</f>
        <v>2</v>
      </c>
      <c r="B24" s="6" t="str">
        <f>IF(F8="","",F8)</f>
        <v>FZ</v>
      </c>
      <c r="C24" s="13">
        <f>IF(F$8="","",
IF(F$8="FG",
IF(AND(2/3*F$10/1.2&gt;2,OR(2/3*F$10/1.2&lt;8,2/3*F$10/1.2=8)),2/3*F$10/1.2,IF(2/3*F$10/1.2&gt;8,8,2)),
IF(F$8="SB",
IF(AND(2/3*F$10/0.8&gt;2,OR(2/3*F$10/0.8&lt;8,2/3*F$10/0.8=8)),2/3*F$10/0.8,IF(2/3*F$10/0.8&gt;8,8,2)),
VLOOKUP(F$12,Berechnungsparameter!$A$23:$G$33,4,FALSE))))</f>
        <v>3</v>
      </c>
      <c r="D24" s="13">
        <f>IF(F$8="","",
VLOOKUP(F$12,Berechnungsparameter!$A$23:$G$33,7,FALSE))</f>
        <v>2</v>
      </c>
      <c r="E24" s="14" t="str">
        <f>IFERROR(IF(OR($A24="",E$18="",$A24=E$18),"",
IF(AND($A24&lt;10,E$18&lt;10),IF(VLOOKUP(CONCATENATE(0,$A24,0,E$18),'Berechnung TBA'!$A$5:$Q$9166,1,FALSE)&lt;&gt;CONCATENATE(0,$A24,0,E$18),"",VLOOKUP(CONCATENATE(0,$A24,0,E$18),'Berechnung TBA'!$A$5:$Q$9166,17,FALSE)),
IF(AND($A24&lt;10,OR(E$18=10,E$18&gt;10)),IF(VLOOKUP(CONCATENATE(0,$A24,E$18),'Berechnung TBA'!$A$5:$Q$9166,1,FALSE)&lt;&gt;CONCATENATE(0,$A24,E$18),"",VLOOKUP(CONCATENATE(0,$A24,E$18),'Berechnung TBA'!$A$5:$Q$9166,17,FALSE)),
IF(AND(E$18&lt;10,OR($A24=10,$A24&gt;10)),IF(VLOOKUP(CONCATENATE($A24,0,E$18),'Berechnung TBA'!$A$5:$Q$9166,1,FALSE)&lt;&gt;CONCATENATE($A24,0,E$18),"",VLOOKUP(CONCATENATE($A24,0,E$18),'Berechnung TBA'!$A$5:$Q$9166,17,FALSE)),
IF(VLOOKUP(CONCATENATE($A24,E$18),'Berechnung TBA'!$A$5:$Q$9166,1,FALSE)&lt;&gt;CONCATENATE($A24,E$18),"",VLOOKUP(CONCATENATE($A24,E$18),'Berechnung TBA'!$A$5:$Q$9166,17,FALSE)))))),"")</f>
        <v/>
      </c>
      <c r="F24" s="14" t="str">
        <f>IFERROR(IF(OR($A24="",F$18="",$A24=F$18),"",
IF(AND($A24&lt;10,F$18&lt;10),IF(VLOOKUP(CONCATENATE(0,$A24,0,F$18),'Berechnung TBA'!$A$5:$Q$9166,1,FALSE)&lt;&gt;CONCATENATE(0,$A24,0,F$18),"",VLOOKUP(CONCATENATE(0,$A24,0,F$18),'Berechnung TBA'!$A$5:$Q$9166,17,FALSE)),
IF(AND($A24&lt;10,OR(F$18=10,F$18&gt;10)),IF(VLOOKUP(CONCATENATE(0,$A24,F$18),'Berechnung TBA'!$A$5:$Q$9166,1,FALSE)&lt;&gt;CONCATENATE(0,$A24,F$18),"",VLOOKUP(CONCATENATE(0,$A24,F$18),'Berechnung TBA'!$A$5:$Q$9166,17,FALSE)),
IF(AND(F$18&lt;10,OR($A24=10,$A24&gt;10)),IF(VLOOKUP(CONCATENATE($A24,0,F$18),'Berechnung TBA'!$A$5:$Q$9166,1,FALSE)&lt;&gt;CONCATENATE($A24,0,F$18),"",VLOOKUP(CONCATENATE($A24,0,F$18),'Berechnung TBA'!$A$5:$Q$9166,17,FALSE)),
IF(VLOOKUP(CONCATENATE($A24,F$18),'Berechnung TBA'!$A$5:$Q$9166,1,FALSE)&lt;&gt;CONCATENATE($A24,F$18),"",VLOOKUP(CONCATENATE($A24,F$18),'Berechnung TBA'!$A$5:$Q$9166,17,FALSE)))))),"")</f>
        <v/>
      </c>
      <c r="G24" s="14" t="str">
        <f>IFERROR(IF(OR($A24="",G$18="",$A24=G$18),"",
IF(AND($A24&lt;10,G$18&lt;10),IF(VLOOKUP(CONCATENATE(0,$A24,0,G$18),'Berechnung TBA'!$A$5:$Q$9166,1,FALSE)&lt;&gt;CONCATENATE(0,$A24,0,G$18),"",VLOOKUP(CONCATENATE(0,$A24,0,G$18),'Berechnung TBA'!$A$5:$Q$9166,17,FALSE)),
IF(AND($A24&lt;10,OR(G$18=10,G$18&gt;10)),IF(VLOOKUP(CONCATENATE(0,$A24,G$18),'Berechnung TBA'!$A$5:$Q$9166,1,FALSE)&lt;&gt;CONCATENATE(0,$A24,G$18),"",VLOOKUP(CONCATENATE(0,$A24,G$18),'Berechnung TBA'!$A$5:$Q$9166,17,FALSE)),
IF(AND(G$18&lt;10,OR($A24=10,$A24&gt;10)),IF(VLOOKUP(CONCATENATE($A24,0,G$18),'Berechnung TBA'!$A$5:$Q$9166,1,FALSE)&lt;&gt;CONCATENATE($A24,0,G$18),"",VLOOKUP(CONCATENATE($A24,0,G$18),'Berechnung TBA'!$A$5:$Q$9166,17,FALSE)),
IF(VLOOKUP(CONCATENATE($A24,G$18),'Berechnung TBA'!$A$5:$Q$9166,1,FALSE)&lt;&gt;CONCATENATE($A24,G$18),"",VLOOKUP(CONCATENATE($A24,G$18),'Berechnung TBA'!$A$5:$Q$9166,17,FALSE)))))),"")</f>
        <v/>
      </c>
      <c r="H24" s="14" t="str">
        <f>IFERROR(IF(OR($A24="",H$18="",$A24=H$18),"",
IF(AND($A24&lt;10,H$18&lt;10),IF(VLOOKUP(CONCATENATE(0,$A24,0,H$18),'Berechnung TBA'!$A$5:$Q$9166,1,FALSE)&lt;&gt;CONCATENATE(0,$A24,0,H$18),"",VLOOKUP(CONCATENATE(0,$A24,0,H$18),'Berechnung TBA'!$A$5:$Q$9166,17,FALSE)),
IF(AND($A24&lt;10,OR(H$18=10,H$18&gt;10)),IF(VLOOKUP(CONCATENATE(0,$A24,H$18),'Berechnung TBA'!$A$5:$Q$9166,1,FALSE)&lt;&gt;CONCATENATE(0,$A24,H$18),"",VLOOKUP(CONCATENATE(0,$A24,H$18),'Berechnung TBA'!$A$5:$Q$9166,17,FALSE)),
IF(AND(H$18&lt;10,OR($A24=10,$A24&gt;10)),IF(VLOOKUP(CONCATENATE($A24,0,H$18),'Berechnung TBA'!$A$5:$Q$9166,1,FALSE)&lt;&gt;CONCATENATE($A24,0,H$18),"",VLOOKUP(CONCATENATE($A24,0,H$18),'Berechnung TBA'!$A$5:$Q$9166,17,FALSE)),
IF(VLOOKUP(CONCATENATE($A24,H$18),'Berechnung TBA'!$A$5:$Q$9166,1,FALSE)&lt;&gt;CONCATENATE($A24,H$18),"",VLOOKUP(CONCATENATE($A24,H$18),'Berechnung TBA'!$A$5:$Q$9166,17,FALSE)))))),"")</f>
        <v/>
      </c>
      <c r="I24" s="14" t="str">
        <f>IFERROR(IF(OR($A24="",I$18="",$A24=I$18),"",
IF(AND($A24&lt;10,I$18&lt;10),IF(VLOOKUP(CONCATENATE(0,$A24,0,I$18),'Berechnung TBA'!$A$5:$Q$9166,1,FALSE)&lt;&gt;CONCATENATE(0,$A24,0,I$18),"",VLOOKUP(CONCATENATE(0,$A24,0,I$18),'Berechnung TBA'!$A$5:$Q$9166,17,FALSE)),
IF(AND($A24&lt;10,OR(I$18=10,I$18&gt;10)),IF(VLOOKUP(CONCATENATE(0,$A24,I$18),'Berechnung TBA'!$A$5:$Q$9166,1,FALSE)&lt;&gt;CONCATENATE(0,$A24,I$18),"",VLOOKUP(CONCATENATE(0,$A24,I$18),'Berechnung TBA'!$A$5:$Q$9166,17,FALSE)),
IF(AND(I$18&lt;10,OR($A24=10,$A24&gt;10)),IF(VLOOKUP(CONCATENATE($A24,0,I$18),'Berechnung TBA'!$A$5:$Q$9166,1,FALSE)&lt;&gt;CONCATENATE($A24,0,I$18),"",VLOOKUP(CONCATENATE($A24,0,I$18),'Berechnung TBA'!$A$5:$Q$9166,17,FALSE)),
IF(VLOOKUP(CONCATENATE($A24,I$18),'Berechnung TBA'!$A$5:$Q$9166,1,FALSE)&lt;&gt;CONCATENATE($A24,I$18),"",VLOOKUP(CONCATENATE($A24,I$18),'Berechnung TBA'!$A$5:$Q$9166,17,FALSE)))))),"")</f>
        <v/>
      </c>
      <c r="J24" s="14" t="str">
        <f>IFERROR(IF(OR($A24="",J$18="",$A24=J$18),"",
IF(AND($A24&lt;10,J$18&lt;10),IF(VLOOKUP(CONCATENATE(0,$A24,0,J$18),'Berechnung TBA'!$A$5:$Q$9166,1,FALSE)&lt;&gt;CONCATENATE(0,$A24,0,J$18),"",VLOOKUP(CONCATENATE(0,$A24,0,J$18),'Berechnung TBA'!$A$5:$Q$9166,17,FALSE)),
IF(AND($A24&lt;10,OR(J$18=10,J$18&gt;10)),IF(VLOOKUP(CONCATENATE(0,$A24,J$18),'Berechnung TBA'!$A$5:$Q$9166,1,FALSE)&lt;&gt;CONCATENATE(0,$A24,J$18),"",VLOOKUP(CONCATENATE(0,$A24,J$18),'Berechnung TBA'!$A$5:$Q$9166,17,FALSE)),
IF(AND(J$18&lt;10,OR($A24=10,$A24&gt;10)),IF(VLOOKUP(CONCATENATE($A24,0,J$18),'Berechnung TBA'!$A$5:$Q$9166,1,FALSE)&lt;&gt;CONCATENATE($A24,0,J$18),"",VLOOKUP(CONCATENATE($A24,0,J$18),'Berechnung TBA'!$A$5:$Q$9166,17,FALSE)),
IF(VLOOKUP(CONCATENATE($A24,J$18),'Berechnung TBA'!$A$5:$Q$9166,1,FALSE)&lt;&gt;CONCATENATE($A24,J$18),"",VLOOKUP(CONCATENATE($A24,J$18),'Berechnung TBA'!$A$5:$Q$9166,17,FALSE)))))),"")</f>
        <v/>
      </c>
      <c r="K24" s="14" t="str">
        <f>IFERROR(IF(OR($A24="",K$18="",$A24=K$18),"",
IF(AND($A24&lt;10,K$18&lt;10),IF(VLOOKUP(CONCATENATE(0,$A24,0,K$18),'Berechnung TBA'!$A$5:$Q$9166,1,FALSE)&lt;&gt;CONCATENATE(0,$A24,0,K$18),"",VLOOKUP(CONCATENATE(0,$A24,0,K$18),'Berechnung TBA'!$A$5:$Q$9166,17,FALSE)),
IF(AND($A24&lt;10,OR(K$18=10,K$18&gt;10)),IF(VLOOKUP(CONCATENATE(0,$A24,K$18),'Berechnung TBA'!$A$5:$Q$9166,1,FALSE)&lt;&gt;CONCATENATE(0,$A24,K$18),"",VLOOKUP(CONCATENATE(0,$A24,K$18),'Berechnung TBA'!$A$5:$Q$9166,17,FALSE)),
IF(AND(K$18&lt;10,OR($A24=10,$A24&gt;10)),IF(VLOOKUP(CONCATENATE($A24,0,K$18),'Berechnung TBA'!$A$5:$Q$9166,1,FALSE)&lt;&gt;CONCATENATE($A24,0,K$18),"",VLOOKUP(CONCATENATE($A24,0,K$18),'Berechnung TBA'!$A$5:$Q$9166,17,FALSE)),
IF(VLOOKUP(CONCATENATE($A24,K$18),'Berechnung TBA'!$A$5:$Q$9166,1,FALSE)&lt;&gt;CONCATENATE($A24,K$18),"",VLOOKUP(CONCATENATE($A24,K$18),'Berechnung TBA'!$A$5:$Q$9166,17,FALSE)))))),"")</f>
        <v/>
      </c>
      <c r="L24" s="14" t="str">
        <f>IFERROR(IF(OR($A24="",L$18="",$A24=L$18),"",
IF(AND($A24&lt;10,L$18&lt;10),IF(VLOOKUP(CONCATENATE(0,$A24,0,L$18),'Berechnung TBA'!$A$5:$Q$9166,1,FALSE)&lt;&gt;CONCATENATE(0,$A24,0,L$18),"",VLOOKUP(CONCATENATE(0,$A24,0,L$18),'Berechnung TBA'!$A$5:$Q$9166,17,FALSE)),
IF(AND($A24&lt;10,OR(L$18=10,L$18&gt;10)),IF(VLOOKUP(CONCATENATE(0,$A24,L$18),'Berechnung TBA'!$A$5:$Q$9166,1,FALSE)&lt;&gt;CONCATENATE(0,$A24,L$18),"",VLOOKUP(CONCATENATE(0,$A24,L$18),'Berechnung TBA'!$A$5:$Q$9166,17,FALSE)),
IF(AND(L$18&lt;10,OR($A24=10,$A24&gt;10)),IF(VLOOKUP(CONCATENATE($A24,0,L$18),'Berechnung TBA'!$A$5:$Q$9166,1,FALSE)&lt;&gt;CONCATENATE($A24,0,L$18),"",VLOOKUP(CONCATENATE($A24,0,L$18),'Berechnung TBA'!$A$5:$Q$9166,17,FALSE)),
IF(VLOOKUP(CONCATENATE($A24,L$18),'Berechnung TBA'!$A$5:$Q$9166,1,FALSE)&lt;&gt;CONCATENATE($A24,L$18),"",VLOOKUP(CONCATENATE($A24,L$18),'Berechnung TBA'!$A$5:$Q$9166,17,FALSE)))))),"")</f>
        <v/>
      </c>
      <c r="M24" s="14" t="str">
        <f>IFERROR(IF(OR($A24="",M$18="",$A24=M$18),"",
IF(AND($A24&lt;10,M$18&lt;10),IF(VLOOKUP(CONCATENATE(0,$A24,0,M$18),'Berechnung TBA'!$A$5:$Q$9166,1,FALSE)&lt;&gt;CONCATENATE(0,$A24,0,M$18),"",VLOOKUP(CONCATENATE(0,$A24,0,M$18),'Berechnung TBA'!$A$5:$Q$9166,17,FALSE)),
IF(AND($A24&lt;10,OR(M$18=10,M$18&gt;10)),IF(VLOOKUP(CONCATENATE(0,$A24,M$18),'Berechnung TBA'!$A$5:$Q$9166,1,FALSE)&lt;&gt;CONCATENATE(0,$A24,M$18),"",VLOOKUP(CONCATENATE(0,$A24,M$18),'Berechnung TBA'!$A$5:$Q$9166,17,FALSE)),
IF(AND(M$18&lt;10,OR($A24=10,$A24&gt;10)),IF(VLOOKUP(CONCATENATE($A24,0,M$18),'Berechnung TBA'!$A$5:$Q$9166,1,FALSE)&lt;&gt;CONCATENATE($A24,0,M$18),"",VLOOKUP(CONCATENATE($A24,0,M$18),'Berechnung TBA'!$A$5:$Q$9166,17,FALSE)),
IF(VLOOKUP(CONCATENATE($A24,M$18),'Berechnung TBA'!$A$5:$Q$9166,1,FALSE)&lt;&gt;CONCATENATE($A24,M$18),"",VLOOKUP(CONCATENATE($A24,M$18),'Berechnung TBA'!$A$5:$Q$9166,17,FALSE)))))),"")</f>
        <v/>
      </c>
      <c r="N24" s="14" t="str">
        <f>IFERROR(IF(OR($A24="",N$18="",$A24=N$18),"",
IF(AND($A24&lt;10,N$18&lt;10),IF(VLOOKUP(CONCATENATE(0,$A24,0,N$18),'Berechnung TBA'!$A$5:$Q$9166,1,FALSE)&lt;&gt;CONCATENATE(0,$A24,0,N$18),"",VLOOKUP(CONCATENATE(0,$A24,0,N$18),'Berechnung TBA'!$A$5:$Q$9166,17,FALSE)),
IF(AND($A24&lt;10,OR(N$18=10,N$18&gt;10)),IF(VLOOKUP(CONCATENATE(0,$A24,N$18),'Berechnung TBA'!$A$5:$Q$9166,1,FALSE)&lt;&gt;CONCATENATE(0,$A24,N$18),"",VLOOKUP(CONCATENATE(0,$A24,N$18),'Berechnung TBA'!$A$5:$Q$9166,17,FALSE)),
IF(AND(N$18&lt;10,OR($A24=10,$A24&gt;10)),IF(VLOOKUP(CONCATENATE($A24,0,N$18),'Berechnung TBA'!$A$5:$Q$9166,1,FALSE)&lt;&gt;CONCATENATE($A24,0,N$18),"",VLOOKUP(CONCATENATE($A24,0,N$18),'Berechnung TBA'!$A$5:$Q$9166,17,FALSE)),
IF(VLOOKUP(CONCATENATE($A24,N$18),'Berechnung TBA'!$A$5:$Q$9166,1,FALSE)&lt;&gt;CONCATENATE($A24,N$18),"",VLOOKUP(CONCATENATE($A24,N$18),'Berechnung TBA'!$A$5:$Q$9166,17,FALSE)))))),"")</f>
        <v/>
      </c>
      <c r="O24" s="14" t="str">
        <f>IFERROR(IF(OR($A24="",O$18="",$A24=O$18),"",
IF(AND($A24&lt;10,O$18&lt;10),IF(VLOOKUP(CONCATENATE(0,$A24,0,O$18),'Berechnung TBA'!$A$5:$Q$9166,1,FALSE)&lt;&gt;CONCATENATE(0,$A24,0,O$18),"",VLOOKUP(CONCATENATE(0,$A24,0,O$18),'Berechnung TBA'!$A$5:$Q$9166,17,FALSE)),
IF(AND($A24&lt;10,OR(O$18=10,O$18&gt;10)),IF(VLOOKUP(CONCATENATE(0,$A24,O$18),'Berechnung TBA'!$A$5:$Q$9166,1,FALSE)&lt;&gt;CONCATENATE(0,$A24,O$18),"",VLOOKUP(CONCATENATE(0,$A24,O$18),'Berechnung TBA'!$A$5:$Q$9166,17,FALSE)),
IF(AND(O$18&lt;10,OR($A24=10,$A24&gt;10)),IF(VLOOKUP(CONCATENATE($A24,0,O$18),'Berechnung TBA'!$A$5:$Q$9166,1,FALSE)&lt;&gt;CONCATENATE($A24,0,O$18),"",VLOOKUP(CONCATENATE($A24,0,O$18),'Berechnung TBA'!$A$5:$Q$9166,17,FALSE)),
IF(VLOOKUP(CONCATENATE($A24,O$18),'Berechnung TBA'!$A$5:$Q$9166,1,FALSE)&lt;&gt;CONCATENATE($A24,O$18),"",VLOOKUP(CONCATENATE($A24,O$18),'Berechnung TBA'!$A$5:$Q$9166,17,FALSE)))))),"")</f>
        <v/>
      </c>
      <c r="P24" s="14" t="str">
        <f>IFERROR(IF(OR($A24="",P$18="",$A24=P$18),"",
IF(AND($A24&lt;10,P$18&lt;10),IF(VLOOKUP(CONCATENATE(0,$A24,0,P$18),'Berechnung TBA'!$A$5:$Q$9166,1,FALSE)&lt;&gt;CONCATENATE(0,$A24,0,P$18),"",VLOOKUP(CONCATENATE(0,$A24,0,P$18),'Berechnung TBA'!$A$5:$Q$9166,17,FALSE)),
IF(AND($A24&lt;10,OR(P$18=10,P$18&gt;10)),IF(VLOOKUP(CONCATENATE(0,$A24,P$18),'Berechnung TBA'!$A$5:$Q$9166,1,FALSE)&lt;&gt;CONCATENATE(0,$A24,P$18),"",VLOOKUP(CONCATENATE(0,$A24,P$18),'Berechnung TBA'!$A$5:$Q$9166,17,FALSE)),
IF(AND(P$18&lt;10,OR($A24=10,$A24&gt;10)),IF(VLOOKUP(CONCATENATE($A24,0,P$18),'Berechnung TBA'!$A$5:$Q$9166,1,FALSE)&lt;&gt;CONCATENATE($A24,0,P$18),"",VLOOKUP(CONCATENATE($A24,0,P$18),'Berechnung TBA'!$A$5:$Q$9166,17,FALSE)),
IF(VLOOKUP(CONCATENATE($A24,P$18),'Berechnung TBA'!$A$5:$Q$9166,1,FALSE)&lt;&gt;CONCATENATE($A24,P$18),"",VLOOKUP(CONCATENATE($A24,P$18),'Berechnung TBA'!$A$5:$Q$9166,17,FALSE)))))),"")</f>
        <v/>
      </c>
      <c r="Q24" s="14" t="str">
        <f>IFERROR(IF(OR($A24="",Q$18="",$A24=Q$18),"",
IF(AND($A24&lt;10,Q$18&lt;10),IF(VLOOKUP(CONCATENATE(0,$A24,0,Q$18),'Berechnung TBA'!$A$5:$Q$9166,1,FALSE)&lt;&gt;CONCATENATE(0,$A24,0,Q$18),"",VLOOKUP(CONCATENATE(0,$A24,0,Q$18),'Berechnung TBA'!$A$5:$Q$9166,17,FALSE)),
IF(AND($A24&lt;10,OR(Q$18=10,Q$18&gt;10)),IF(VLOOKUP(CONCATENATE(0,$A24,Q$18),'Berechnung TBA'!$A$5:$Q$9166,1,FALSE)&lt;&gt;CONCATENATE(0,$A24,Q$18),"",VLOOKUP(CONCATENATE(0,$A24,Q$18),'Berechnung TBA'!$A$5:$Q$9166,17,FALSE)),
IF(AND(Q$18&lt;10,OR($A24=10,$A24&gt;10)),IF(VLOOKUP(CONCATENATE($A24,0,Q$18),'Berechnung TBA'!$A$5:$Q$9166,1,FALSE)&lt;&gt;CONCATENATE($A24,0,Q$18),"",VLOOKUP(CONCATENATE($A24,0,Q$18),'Berechnung TBA'!$A$5:$Q$9166,17,FALSE)),
IF(VLOOKUP(CONCATENATE($A24,Q$18),'Berechnung TBA'!$A$5:$Q$9166,1,FALSE)&lt;&gt;CONCATENATE($A24,Q$18),"",VLOOKUP(CONCATENATE($A24,Q$18),'Berechnung TBA'!$A$5:$Q$9166,17,FALSE)))))),"")</f>
        <v/>
      </c>
      <c r="R24" s="14" t="str">
        <f>IFERROR(IF(OR($A24="",R$18="",$A24=R$18),"",
IF(AND($A24&lt;10,R$18&lt;10),IF(VLOOKUP(CONCATENATE(0,$A24,0,R$18),'Berechnung TBA'!$A$5:$Q$9166,1,FALSE)&lt;&gt;CONCATENATE(0,$A24,0,R$18),"",VLOOKUP(CONCATENATE(0,$A24,0,R$18),'Berechnung TBA'!$A$5:$Q$9166,17,FALSE)),
IF(AND($A24&lt;10,OR(R$18=10,R$18&gt;10)),IF(VLOOKUP(CONCATENATE(0,$A24,R$18),'Berechnung TBA'!$A$5:$Q$9166,1,FALSE)&lt;&gt;CONCATENATE(0,$A24,R$18),"",VLOOKUP(CONCATENATE(0,$A24,R$18),'Berechnung TBA'!$A$5:$Q$9166,17,FALSE)),
IF(AND(R$18&lt;10,OR($A24=10,$A24&gt;10)),IF(VLOOKUP(CONCATENATE($A24,0,R$18),'Berechnung TBA'!$A$5:$Q$9166,1,FALSE)&lt;&gt;CONCATENATE($A24,0,R$18),"",VLOOKUP(CONCATENATE($A24,0,R$18),'Berechnung TBA'!$A$5:$Q$9166,17,FALSE)),
IF(VLOOKUP(CONCATENATE($A24,R$18),'Berechnung TBA'!$A$5:$Q$9166,1,FALSE)&lt;&gt;CONCATENATE($A24,R$18),"",VLOOKUP(CONCATENATE($A24,R$18),'Berechnung TBA'!$A$5:$Q$9166,17,FALSE)))))),"")</f>
        <v/>
      </c>
      <c r="S24" s="14" t="str">
        <f>IFERROR(IF(OR($A24="",S$18="",$A24=S$18),"",
IF(AND($A24&lt;10,S$18&lt;10),IF(VLOOKUP(CONCATENATE(0,$A24,0,S$18),'Berechnung TBA'!$A$5:$Q$9166,1,FALSE)&lt;&gt;CONCATENATE(0,$A24,0,S$18),"",VLOOKUP(CONCATENATE(0,$A24,0,S$18),'Berechnung TBA'!$A$5:$Q$9166,17,FALSE)),
IF(AND($A24&lt;10,OR(S$18=10,S$18&gt;10)),IF(VLOOKUP(CONCATENATE(0,$A24,S$18),'Berechnung TBA'!$A$5:$Q$9166,1,FALSE)&lt;&gt;CONCATENATE(0,$A24,S$18),"",VLOOKUP(CONCATENATE(0,$A24,S$18),'Berechnung TBA'!$A$5:$Q$9166,17,FALSE)),
IF(AND(S$18&lt;10,OR($A24=10,$A24&gt;10)),IF(VLOOKUP(CONCATENATE($A24,0,S$18),'Berechnung TBA'!$A$5:$Q$9166,1,FALSE)&lt;&gt;CONCATENATE($A24,0,S$18),"",VLOOKUP(CONCATENATE($A24,0,S$18),'Berechnung TBA'!$A$5:$Q$9166,17,FALSE)),
IF(VLOOKUP(CONCATENATE($A24,S$18),'Berechnung TBA'!$A$5:$Q$9166,1,FALSE)&lt;&gt;CONCATENATE($A24,S$18),"",VLOOKUP(CONCATENATE($A24,S$18),'Berechnung TBA'!$A$5:$Q$9166,17,FALSE)))))),"")</f>
        <v/>
      </c>
      <c r="T24" s="14" t="str">
        <f>IFERROR(IF(OR($A24="",T$18="",$A24=T$18),"",
IF(AND($A24&lt;10,T$18&lt;10),IF(VLOOKUP(CONCATENATE(0,$A24,0,T$18),'Berechnung TBA'!$A$5:$Q$9166,1,FALSE)&lt;&gt;CONCATENATE(0,$A24,0,T$18),"",VLOOKUP(CONCATENATE(0,$A24,0,T$18),'Berechnung TBA'!$A$5:$Q$9166,17,FALSE)),
IF(AND($A24&lt;10,OR(T$18=10,T$18&gt;10)),IF(VLOOKUP(CONCATENATE(0,$A24,T$18),'Berechnung TBA'!$A$5:$Q$9166,1,FALSE)&lt;&gt;CONCATENATE(0,$A24,T$18),"",VLOOKUP(CONCATENATE(0,$A24,T$18),'Berechnung TBA'!$A$5:$Q$9166,17,FALSE)),
IF(AND(T$18&lt;10,OR($A24=10,$A24&gt;10)),IF(VLOOKUP(CONCATENATE($A24,0,T$18),'Berechnung TBA'!$A$5:$Q$9166,1,FALSE)&lt;&gt;CONCATENATE($A24,0,T$18),"",VLOOKUP(CONCATENATE($A24,0,T$18),'Berechnung TBA'!$A$5:$Q$9166,17,FALSE)),
IF(VLOOKUP(CONCATENATE($A24,T$18),'Berechnung TBA'!$A$5:$Q$9166,1,FALSE)&lt;&gt;CONCATENATE($A24,T$18),"",VLOOKUP(CONCATENATE($A24,T$18),'Berechnung TBA'!$A$5:$Q$9166,17,FALSE)))))),"")</f>
        <v/>
      </c>
      <c r="U24" s="14" t="str">
        <f>IFERROR(IF(OR($A24="",U$18="",$A24=U$18),"",
IF(AND($A24&lt;10,U$18&lt;10),IF(VLOOKUP(CONCATENATE(0,$A24,0,U$18),'Berechnung TBA'!$A$5:$Q$9166,1,FALSE)&lt;&gt;CONCATENATE(0,$A24,0,U$18),"",VLOOKUP(CONCATENATE(0,$A24,0,U$18),'Berechnung TBA'!$A$5:$Q$9166,17,FALSE)),
IF(AND($A24&lt;10,OR(U$18=10,U$18&gt;10)),IF(VLOOKUP(CONCATENATE(0,$A24,U$18),'Berechnung TBA'!$A$5:$Q$9166,1,FALSE)&lt;&gt;CONCATENATE(0,$A24,U$18),"",VLOOKUP(CONCATENATE(0,$A24,U$18),'Berechnung TBA'!$A$5:$Q$9166,17,FALSE)),
IF(AND(U$18&lt;10,OR($A24=10,$A24&gt;10)),IF(VLOOKUP(CONCATENATE($A24,0,U$18),'Berechnung TBA'!$A$5:$Q$9166,1,FALSE)&lt;&gt;CONCATENATE($A24,0,U$18),"",VLOOKUP(CONCATENATE($A24,0,U$18),'Berechnung TBA'!$A$5:$Q$9166,17,FALSE)),
IF(VLOOKUP(CONCATENATE($A24,U$18),'Berechnung TBA'!$A$5:$Q$9166,1,FALSE)&lt;&gt;CONCATENATE($A24,U$18),"",VLOOKUP(CONCATENATE($A24,U$18),'Berechnung TBA'!$A$5:$Q$9166,17,FALSE)))))),"")</f>
        <v/>
      </c>
      <c r="V24" s="14" t="str">
        <f>IFERROR(IF(OR($A24="",V$18="",$A24=V$18),"",
IF(AND($A24&lt;10,V$18&lt;10),IF(VLOOKUP(CONCATENATE(0,$A24,0,V$18),'Berechnung TBA'!$A$5:$Q$9166,1,FALSE)&lt;&gt;CONCATENATE(0,$A24,0,V$18),"",VLOOKUP(CONCATENATE(0,$A24,0,V$18),'Berechnung TBA'!$A$5:$Q$9166,17,FALSE)),
IF(AND($A24&lt;10,OR(V$18=10,V$18&gt;10)),IF(VLOOKUP(CONCATENATE(0,$A24,V$18),'Berechnung TBA'!$A$5:$Q$9166,1,FALSE)&lt;&gt;CONCATENATE(0,$A24,V$18),"",VLOOKUP(CONCATENATE(0,$A24,V$18),'Berechnung TBA'!$A$5:$Q$9166,17,FALSE)),
IF(AND(V$18&lt;10,OR($A24=10,$A24&gt;10)),IF(VLOOKUP(CONCATENATE($A24,0,V$18),'Berechnung TBA'!$A$5:$Q$9166,1,FALSE)&lt;&gt;CONCATENATE($A24,0,V$18),"",VLOOKUP(CONCATENATE($A24,0,V$18),'Berechnung TBA'!$A$5:$Q$9166,17,FALSE)),
IF(VLOOKUP(CONCATENATE($A24,V$18),'Berechnung TBA'!$A$5:$Q$9166,1,FALSE)&lt;&gt;CONCATENATE($A24,V$18),"",VLOOKUP(CONCATENATE($A24,V$18),'Berechnung TBA'!$A$5:$Q$9166,17,FALSE)))))),"")</f>
        <v/>
      </c>
      <c r="W24" s="14" t="str">
        <f>IFERROR(IF(OR($A24="",W$18="",$A24=W$18),"",
IF(AND($A24&lt;10,W$18&lt;10),IF(VLOOKUP(CONCATENATE(0,$A24,0,W$18),'Berechnung TBA'!$A$5:$Q$9166,1,FALSE)&lt;&gt;CONCATENATE(0,$A24,0,W$18),"",VLOOKUP(CONCATENATE(0,$A24,0,W$18),'Berechnung TBA'!$A$5:$Q$9166,17,FALSE)),
IF(AND($A24&lt;10,OR(W$18=10,W$18&gt;10)),IF(VLOOKUP(CONCATENATE(0,$A24,W$18),'Berechnung TBA'!$A$5:$Q$9166,1,FALSE)&lt;&gt;CONCATENATE(0,$A24,W$18),"",VLOOKUP(CONCATENATE(0,$A24,W$18),'Berechnung TBA'!$A$5:$Q$9166,17,FALSE)),
IF(AND(W$18&lt;10,OR($A24=10,$A24&gt;10)),IF(VLOOKUP(CONCATENATE($A24,0,W$18),'Berechnung TBA'!$A$5:$Q$9166,1,FALSE)&lt;&gt;CONCATENATE($A24,0,W$18),"",VLOOKUP(CONCATENATE($A24,0,W$18),'Berechnung TBA'!$A$5:$Q$9166,17,FALSE)),
IF(VLOOKUP(CONCATENATE($A24,W$18),'Berechnung TBA'!$A$5:$Q$9166,1,FALSE)&lt;&gt;CONCATENATE($A24,W$18),"",VLOOKUP(CONCATENATE($A24,W$18),'Berechnung TBA'!$A$5:$Q$9166,17,FALSE)))))),"")</f>
        <v/>
      </c>
      <c r="X24" s="14" t="str">
        <f>IFERROR(IF(OR($A24="",X$18="",$A24=X$18),"",
IF(AND($A24&lt;10,X$18&lt;10),IF(VLOOKUP(CONCATENATE(0,$A24,0,X$18),'Berechnung TBA'!$A$5:$Q$9166,1,FALSE)&lt;&gt;CONCATENATE(0,$A24,0,X$18),"",VLOOKUP(CONCATENATE(0,$A24,0,X$18),'Berechnung TBA'!$A$5:$Q$9166,17,FALSE)),
IF(AND($A24&lt;10,OR(X$18=10,X$18&gt;10)),IF(VLOOKUP(CONCATENATE(0,$A24,X$18),'Berechnung TBA'!$A$5:$Q$9166,1,FALSE)&lt;&gt;CONCATENATE(0,$A24,X$18),"",VLOOKUP(CONCATENATE(0,$A24,X$18),'Berechnung TBA'!$A$5:$Q$9166,17,FALSE)),
IF(AND(X$18&lt;10,OR($A24=10,$A24&gt;10)),IF(VLOOKUP(CONCATENATE($A24,0,X$18),'Berechnung TBA'!$A$5:$Q$9166,1,FALSE)&lt;&gt;CONCATENATE($A24,0,X$18),"",VLOOKUP(CONCATENATE($A24,0,X$18),'Berechnung TBA'!$A$5:$Q$9166,17,FALSE)),
IF(VLOOKUP(CONCATENATE($A24,X$18),'Berechnung TBA'!$A$5:$Q$9166,1,FALSE)&lt;&gt;CONCATENATE($A24,X$18),"",VLOOKUP(CONCATENATE($A24,X$18),'Berechnung TBA'!$A$5:$Q$9166,17,FALSE)))))),"")</f>
        <v/>
      </c>
      <c r="Y24" s="14" t="str">
        <f>IFERROR(IF(OR($A24="",Y$18="",$A24=Y$18),"",
IF(AND($A24&lt;10,Y$18&lt;10),IF(VLOOKUP(CONCATENATE(0,$A24,0,Y$18),'Berechnung TBA'!$A$5:$Q$9166,1,FALSE)&lt;&gt;CONCATENATE(0,$A24,0,Y$18),"",VLOOKUP(CONCATENATE(0,$A24,0,Y$18),'Berechnung TBA'!$A$5:$Q$9166,17,FALSE)),
IF(AND($A24&lt;10,OR(Y$18=10,Y$18&gt;10)),IF(VLOOKUP(CONCATENATE(0,$A24,Y$18),'Berechnung TBA'!$A$5:$Q$9166,1,FALSE)&lt;&gt;CONCATENATE(0,$A24,Y$18),"",VLOOKUP(CONCATENATE(0,$A24,Y$18),'Berechnung TBA'!$A$5:$Q$9166,17,FALSE)),
IF(AND(Y$18&lt;10,OR($A24=10,$A24&gt;10)),IF(VLOOKUP(CONCATENATE($A24,0,Y$18),'Berechnung TBA'!$A$5:$Q$9166,1,FALSE)&lt;&gt;CONCATENATE($A24,0,Y$18),"",VLOOKUP(CONCATENATE($A24,0,Y$18),'Berechnung TBA'!$A$5:$Q$9166,17,FALSE)),
IF(VLOOKUP(CONCATENATE($A24,Y$18),'Berechnung TBA'!$A$5:$Q$9166,1,FALSE)&lt;&gt;CONCATENATE($A24,Y$18),"",VLOOKUP(CONCATENATE($A24,Y$18),'Berechnung TBA'!$A$5:$Q$9166,17,FALSE)))))),"")</f>
        <v/>
      </c>
      <c r="Z24" s="14" t="str">
        <f>IFERROR(IF(OR($A24="",Z$18="",$A24=Z$18),"",
IF(AND($A24&lt;10,Z$18&lt;10),IF(VLOOKUP(CONCATENATE(0,$A24,0,Z$18),'Berechnung TBA'!$A$5:$Q$9166,1,FALSE)&lt;&gt;CONCATENATE(0,$A24,0,Z$18),"",VLOOKUP(CONCATENATE(0,$A24,0,Z$18),'Berechnung TBA'!$A$5:$Q$9166,17,FALSE)),
IF(AND($A24&lt;10,OR(Z$18=10,Z$18&gt;10)),IF(VLOOKUP(CONCATENATE(0,$A24,Z$18),'Berechnung TBA'!$A$5:$Q$9166,1,FALSE)&lt;&gt;CONCATENATE(0,$A24,Z$18),"",VLOOKUP(CONCATENATE(0,$A24,Z$18),'Berechnung TBA'!$A$5:$Q$9166,17,FALSE)),
IF(AND(Z$18&lt;10,OR($A24=10,$A24&gt;10)),IF(VLOOKUP(CONCATENATE($A24,0,Z$18),'Berechnung TBA'!$A$5:$Q$9166,1,FALSE)&lt;&gt;CONCATENATE($A24,0,Z$18),"",VLOOKUP(CONCATENATE($A24,0,Z$18),'Berechnung TBA'!$A$5:$Q$9166,17,FALSE)),
IF(VLOOKUP(CONCATENATE($A24,Z$18),'Berechnung TBA'!$A$5:$Q$9166,1,FALSE)&lt;&gt;CONCATENATE($A24,Z$18),"",VLOOKUP(CONCATENATE($A24,Z$18),'Berechnung TBA'!$A$5:$Q$9166,17,FALSE)))))),"")</f>
        <v/>
      </c>
      <c r="AA24" s="14" t="str">
        <f>IFERROR(IF(OR($A24="",AA$18="",$A24=AA$18),"",
IF(AND($A24&lt;10,AA$18&lt;10),IF(VLOOKUP(CONCATENATE(0,$A24,0,AA$18),'Berechnung TBA'!$A$5:$Q$9166,1,FALSE)&lt;&gt;CONCATENATE(0,$A24,0,AA$18),"",VLOOKUP(CONCATENATE(0,$A24,0,AA$18),'Berechnung TBA'!$A$5:$Q$9166,17,FALSE)),
IF(AND($A24&lt;10,OR(AA$18=10,AA$18&gt;10)),IF(VLOOKUP(CONCATENATE(0,$A24,AA$18),'Berechnung TBA'!$A$5:$Q$9166,1,FALSE)&lt;&gt;CONCATENATE(0,$A24,AA$18),"",VLOOKUP(CONCATENATE(0,$A24,AA$18),'Berechnung TBA'!$A$5:$Q$9166,17,FALSE)),
IF(AND(AA$18&lt;10,OR($A24=10,$A24&gt;10)),IF(VLOOKUP(CONCATENATE($A24,0,AA$18),'Berechnung TBA'!$A$5:$Q$9166,1,FALSE)&lt;&gt;CONCATENATE($A24,0,AA$18),"",VLOOKUP(CONCATENATE($A24,0,AA$18),'Berechnung TBA'!$A$5:$Q$9166,17,FALSE)),
IF(VLOOKUP(CONCATENATE($A24,AA$18),'Berechnung TBA'!$A$5:$Q$9166,1,FALSE)&lt;&gt;CONCATENATE($A24,AA$18),"",VLOOKUP(CONCATENATE($A24,AA$18),'Berechnung TBA'!$A$5:$Q$9166,17,FALSE)))))),"")</f>
        <v/>
      </c>
      <c r="AB24" s="14" t="str">
        <f>IFERROR(IF(OR($A24="",AB$18="",$A24=AB$18),"",
IF(AND($A24&lt;10,AB$18&lt;10),IF(VLOOKUP(CONCATENATE(0,$A24,0,AB$18),'Berechnung TBA'!$A$5:$Q$9166,1,FALSE)&lt;&gt;CONCATENATE(0,$A24,0,AB$18),"",VLOOKUP(CONCATENATE(0,$A24,0,AB$18),'Berechnung TBA'!$A$5:$Q$9166,17,FALSE)),
IF(AND($A24&lt;10,OR(AB$18=10,AB$18&gt;10)),IF(VLOOKUP(CONCATENATE(0,$A24,AB$18),'Berechnung TBA'!$A$5:$Q$9166,1,FALSE)&lt;&gt;CONCATENATE(0,$A24,AB$18),"",VLOOKUP(CONCATENATE(0,$A24,AB$18),'Berechnung TBA'!$A$5:$Q$9166,17,FALSE)),
IF(AND(AB$18&lt;10,OR($A24=10,$A24&gt;10)),IF(VLOOKUP(CONCATENATE($A24,0,AB$18),'Berechnung TBA'!$A$5:$Q$9166,1,FALSE)&lt;&gt;CONCATENATE($A24,0,AB$18),"",VLOOKUP(CONCATENATE($A24,0,AB$18),'Berechnung TBA'!$A$5:$Q$9166,17,FALSE)),
IF(VLOOKUP(CONCATENATE($A24,AB$18),'Berechnung TBA'!$A$5:$Q$9166,1,FALSE)&lt;&gt;CONCATENATE($A24,AB$18),"",VLOOKUP(CONCATENATE($A24,AB$18),'Berechnung TBA'!$A$5:$Q$9166,17,FALSE)))))),"")</f>
        <v/>
      </c>
      <c r="AC24" s="14" t="str">
        <f>IFERROR(IF(OR($A24="",AC$18="",$A24=AC$18),"",
IF(AND($A24&lt;10,AC$18&lt;10),IF(VLOOKUP(CONCATENATE(0,$A24,0,AC$18),'Berechnung TBA'!$A$5:$Q$9166,1,FALSE)&lt;&gt;CONCATENATE(0,$A24,0,AC$18),"",VLOOKUP(CONCATENATE(0,$A24,0,AC$18),'Berechnung TBA'!$A$5:$Q$9166,17,FALSE)),
IF(AND($A24&lt;10,OR(AC$18=10,AC$18&gt;10)),IF(VLOOKUP(CONCATENATE(0,$A24,AC$18),'Berechnung TBA'!$A$5:$Q$9166,1,FALSE)&lt;&gt;CONCATENATE(0,$A24,AC$18),"",VLOOKUP(CONCATENATE(0,$A24,AC$18),'Berechnung TBA'!$A$5:$Q$9166,17,FALSE)),
IF(AND(AC$18&lt;10,OR($A24=10,$A24&gt;10)),IF(VLOOKUP(CONCATENATE($A24,0,AC$18),'Berechnung TBA'!$A$5:$Q$9166,1,FALSE)&lt;&gt;CONCATENATE($A24,0,AC$18),"",VLOOKUP(CONCATENATE($A24,0,AC$18),'Berechnung TBA'!$A$5:$Q$9166,17,FALSE)),
IF(VLOOKUP(CONCATENATE($A24,AC$18),'Berechnung TBA'!$A$5:$Q$9166,1,FALSE)&lt;&gt;CONCATENATE($A24,AC$18),"",VLOOKUP(CONCATENATE($A24,AC$18),'Berechnung TBA'!$A$5:$Q$9166,17,FALSE)))))),"")</f>
        <v/>
      </c>
      <c r="AD24" s="14" t="str">
        <f>IFERROR(IF(OR($A24="",AD$18="",$A24=AD$18),"",
IF(AND($A24&lt;10,AD$18&lt;10),IF(VLOOKUP(CONCATENATE(0,$A24,0,AD$18),'Berechnung TBA'!$A$5:$Q$9166,1,FALSE)&lt;&gt;CONCATENATE(0,$A24,0,AD$18),"",VLOOKUP(CONCATENATE(0,$A24,0,AD$18),'Berechnung TBA'!$A$5:$Q$9166,17,FALSE)),
IF(AND($A24&lt;10,OR(AD$18=10,AD$18&gt;10)),IF(VLOOKUP(CONCATENATE(0,$A24,AD$18),'Berechnung TBA'!$A$5:$Q$9166,1,FALSE)&lt;&gt;CONCATENATE(0,$A24,AD$18),"",VLOOKUP(CONCATENATE(0,$A24,AD$18),'Berechnung TBA'!$A$5:$Q$9166,17,FALSE)),
IF(AND(AD$18&lt;10,OR($A24=10,$A24&gt;10)),IF(VLOOKUP(CONCATENATE($A24,0,AD$18),'Berechnung TBA'!$A$5:$Q$9166,1,FALSE)&lt;&gt;CONCATENATE($A24,0,AD$18),"",VLOOKUP(CONCATENATE($A24,0,AD$18),'Berechnung TBA'!$A$5:$Q$9166,17,FALSE)),
IF(VLOOKUP(CONCATENATE($A24,AD$18),'Berechnung TBA'!$A$5:$Q$9166,1,FALSE)&lt;&gt;CONCATENATE($A24,AD$18),"",VLOOKUP(CONCATENATE($A24,AD$18),'Berechnung TBA'!$A$5:$Q$9166,17,FALSE)))))),"")</f>
        <v/>
      </c>
      <c r="AE24" s="14" t="str">
        <f>IFERROR(IF(OR($A24="",AE$18="",$A24=AE$18),"",
IF(AND($A24&lt;10,AE$18&lt;10),IF(VLOOKUP(CONCATENATE(0,$A24,0,AE$18),'Berechnung TBA'!$A$5:$Q$9166,1,FALSE)&lt;&gt;CONCATENATE(0,$A24,0,AE$18),"",VLOOKUP(CONCATENATE(0,$A24,0,AE$18),'Berechnung TBA'!$A$5:$Q$9166,17,FALSE)),
IF(AND($A24&lt;10,OR(AE$18=10,AE$18&gt;10)),IF(VLOOKUP(CONCATENATE(0,$A24,AE$18),'Berechnung TBA'!$A$5:$Q$9166,1,FALSE)&lt;&gt;CONCATENATE(0,$A24,AE$18),"",VLOOKUP(CONCATENATE(0,$A24,AE$18),'Berechnung TBA'!$A$5:$Q$9166,17,FALSE)),
IF(AND(AE$18&lt;10,OR($A24=10,$A24&gt;10)),IF(VLOOKUP(CONCATENATE($A24,0,AE$18),'Berechnung TBA'!$A$5:$Q$9166,1,FALSE)&lt;&gt;CONCATENATE($A24,0,AE$18),"",VLOOKUP(CONCATENATE($A24,0,AE$18),'Berechnung TBA'!$A$5:$Q$9166,17,FALSE)),
IF(VLOOKUP(CONCATENATE($A24,AE$18),'Berechnung TBA'!$A$5:$Q$9166,1,FALSE)&lt;&gt;CONCATENATE($A24,AE$18),"",VLOOKUP(CONCATENATE($A24,AE$18),'Berechnung TBA'!$A$5:$Q$9166,17,FALSE)))))),"")</f>
        <v/>
      </c>
      <c r="AF24" s="14" t="str">
        <f>IFERROR(IF(OR($A24="",AF$18="",$A24=AF$18),"",
IF(AND($A24&lt;10,AF$18&lt;10),IF(VLOOKUP(CONCATENATE(0,$A24,0,AF$18),'Berechnung TBA'!$A$5:$Q$9166,1,FALSE)&lt;&gt;CONCATENATE(0,$A24,0,AF$18),"",VLOOKUP(CONCATENATE(0,$A24,0,AF$18),'Berechnung TBA'!$A$5:$Q$9166,17,FALSE)),
IF(AND($A24&lt;10,OR(AF$18=10,AF$18&gt;10)),IF(VLOOKUP(CONCATENATE(0,$A24,AF$18),'Berechnung TBA'!$A$5:$Q$9166,1,FALSE)&lt;&gt;CONCATENATE(0,$A24,AF$18),"",VLOOKUP(CONCATENATE(0,$A24,AF$18),'Berechnung TBA'!$A$5:$Q$9166,17,FALSE)),
IF(AND(AF$18&lt;10,OR($A24=10,$A24&gt;10)),IF(VLOOKUP(CONCATENATE($A24,0,AF$18),'Berechnung TBA'!$A$5:$Q$9166,1,FALSE)&lt;&gt;CONCATENATE($A24,0,AF$18),"",VLOOKUP(CONCATENATE($A24,0,AF$18),'Berechnung TBA'!$A$5:$Q$9166,17,FALSE)),
IF(VLOOKUP(CONCATENATE($A24,AF$18),'Berechnung TBA'!$A$5:$Q$9166,1,FALSE)&lt;&gt;CONCATENATE($A24,AF$18),"",VLOOKUP(CONCATENATE($A24,AF$18),'Berechnung TBA'!$A$5:$Q$9166,17,FALSE)))))),"")</f>
        <v/>
      </c>
      <c r="AG24" s="14" t="str">
        <f>IFERROR(IF(OR($A24="",AG$18="",$A24=AG$18),"",
IF(AND($A24&lt;10,AG$18&lt;10),IF(VLOOKUP(CONCATENATE(0,$A24,0,AG$18),'Berechnung TBA'!$A$5:$Q$9166,1,FALSE)&lt;&gt;CONCATENATE(0,$A24,0,AG$18),"",VLOOKUP(CONCATENATE(0,$A24,0,AG$18),'Berechnung TBA'!$A$5:$Q$9166,17,FALSE)),
IF(AND($A24&lt;10,OR(AG$18=10,AG$18&gt;10)),IF(VLOOKUP(CONCATENATE(0,$A24,AG$18),'Berechnung TBA'!$A$5:$Q$9166,1,FALSE)&lt;&gt;CONCATENATE(0,$A24,AG$18),"",VLOOKUP(CONCATENATE(0,$A24,AG$18),'Berechnung TBA'!$A$5:$Q$9166,17,FALSE)),
IF(AND(AG$18&lt;10,OR($A24=10,$A24&gt;10)),IF(VLOOKUP(CONCATENATE($A24,0,AG$18),'Berechnung TBA'!$A$5:$Q$9166,1,FALSE)&lt;&gt;CONCATENATE($A24,0,AG$18),"",VLOOKUP(CONCATENATE($A24,0,AG$18),'Berechnung TBA'!$A$5:$Q$9166,17,FALSE)),
IF(VLOOKUP(CONCATENATE($A24,AG$18),'Berechnung TBA'!$A$5:$Q$9166,1,FALSE)&lt;&gt;CONCATENATE($A24,AG$18),"",VLOOKUP(CONCATENATE($A24,AG$18),'Berechnung TBA'!$A$5:$Q$9166,17,FALSE)))))),"")</f>
        <v/>
      </c>
      <c r="AH24" s="14" t="str">
        <f>IFERROR(IF(OR($A24="",AH$18="",$A24=AH$18),"",
IF(AND($A24&lt;10,AH$18&lt;10),IF(VLOOKUP(CONCATENATE(0,$A24,0,AH$18),'Berechnung TBA'!$A$5:$Q$9166,1,FALSE)&lt;&gt;CONCATENATE(0,$A24,0,AH$18),"",VLOOKUP(CONCATENATE(0,$A24,0,AH$18),'Berechnung TBA'!$A$5:$Q$9166,17,FALSE)),
IF(AND($A24&lt;10,OR(AH$18=10,AH$18&gt;10)),IF(VLOOKUP(CONCATENATE(0,$A24,AH$18),'Berechnung TBA'!$A$5:$Q$9166,1,FALSE)&lt;&gt;CONCATENATE(0,$A24,AH$18),"",VLOOKUP(CONCATENATE(0,$A24,AH$18),'Berechnung TBA'!$A$5:$Q$9166,17,FALSE)),
IF(AND(AH$18&lt;10,OR($A24=10,$A24&gt;10)),IF(VLOOKUP(CONCATENATE($A24,0,AH$18),'Berechnung TBA'!$A$5:$Q$9166,1,FALSE)&lt;&gt;CONCATENATE($A24,0,AH$18),"",VLOOKUP(CONCATENATE($A24,0,AH$18),'Berechnung TBA'!$A$5:$Q$9166,17,FALSE)),
IF(VLOOKUP(CONCATENATE($A24,AH$18),'Berechnung TBA'!$A$5:$Q$9166,1,FALSE)&lt;&gt;CONCATENATE($A24,AH$18),"",VLOOKUP(CONCATENATE($A24,AH$18),'Berechnung TBA'!$A$5:$Q$9166,17,FALSE)))))),"")</f>
        <v/>
      </c>
      <c r="AI24" s="14" t="str">
        <f>IFERROR(IF(OR($A24="",AI$18="",$A24=AI$18),"",
IF(AND($A24&lt;10,AI$18&lt;10),IF(VLOOKUP(CONCATENATE(0,$A24,0,AI$18),'Berechnung TBA'!$A$5:$Q$9166,1,FALSE)&lt;&gt;CONCATENATE(0,$A24,0,AI$18),"",VLOOKUP(CONCATENATE(0,$A24,0,AI$18),'Berechnung TBA'!$A$5:$Q$9166,17,FALSE)),
IF(AND($A24&lt;10,OR(AI$18=10,AI$18&gt;10)),IF(VLOOKUP(CONCATENATE(0,$A24,AI$18),'Berechnung TBA'!$A$5:$Q$9166,1,FALSE)&lt;&gt;CONCATENATE(0,$A24,AI$18),"",VLOOKUP(CONCATENATE(0,$A24,AI$18),'Berechnung TBA'!$A$5:$Q$9166,17,FALSE)),
IF(AND(AI$18&lt;10,OR($A24=10,$A24&gt;10)),IF(VLOOKUP(CONCATENATE($A24,0,AI$18),'Berechnung TBA'!$A$5:$Q$9166,1,FALSE)&lt;&gt;CONCATENATE($A24,0,AI$18),"",VLOOKUP(CONCATENATE($A24,0,AI$18),'Berechnung TBA'!$A$5:$Q$9166,17,FALSE)),
IF(VLOOKUP(CONCATENATE($A24,AI$18),'Berechnung TBA'!$A$5:$Q$9166,1,FALSE)&lt;&gt;CONCATENATE($A24,AI$18),"",VLOOKUP(CONCATENATE($A24,AI$18),'Berechnung TBA'!$A$5:$Q$9166,17,FALSE)))))),"")</f>
        <v/>
      </c>
      <c r="AJ24" s="14" t="str">
        <f>IFERROR(IF(OR($A24="",AJ$18="",$A24=AJ$18),"",
IF(AND($A24&lt;10,AJ$18&lt;10),IF(VLOOKUP(CONCATENATE(0,$A24,0,AJ$18),'Berechnung TBA'!$A$5:$Q$9166,1,FALSE)&lt;&gt;CONCATENATE(0,$A24,0,AJ$18),"",VLOOKUP(CONCATENATE(0,$A24,0,AJ$18),'Berechnung TBA'!$A$5:$Q$9166,17,FALSE)),
IF(AND($A24&lt;10,OR(AJ$18=10,AJ$18&gt;10)),IF(VLOOKUP(CONCATENATE(0,$A24,AJ$18),'Berechnung TBA'!$A$5:$Q$9166,1,FALSE)&lt;&gt;CONCATENATE(0,$A24,AJ$18),"",VLOOKUP(CONCATENATE(0,$A24,AJ$18),'Berechnung TBA'!$A$5:$Q$9166,17,FALSE)),
IF(AND(AJ$18&lt;10,OR($A24=10,$A24&gt;10)),IF(VLOOKUP(CONCATENATE($A24,0,AJ$18),'Berechnung TBA'!$A$5:$Q$9166,1,FALSE)&lt;&gt;CONCATENATE($A24,0,AJ$18),"",VLOOKUP(CONCATENATE($A24,0,AJ$18),'Berechnung TBA'!$A$5:$Q$9166,17,FALSE)),
IF(VLOOKUP(CONCATENATE($A24,AJ$18),'Berechnung TBA'!$A$5:$Q$9166,1,FALSE)&lt;&gt;CONCATENATE($A24,AJ$18),"",VLOOKUP(CONCATENATE($A24,AJ$18),'Berechnung TBA'!$A$5:$Q$9166,17,FALSE)))))),"")</f>
        <v/>
      </c>
      <c r="AK24" s="14" t="str">
        <f>IFERROR(IF(OR($A24="",AK$18="",$A24=AK$18),"",
IF(AND($A24&lt;10,AK$18&lt;10),IF(VLOOKUP(CONCATENATE(0,$A24,0,AK$18),'Berechnung TBA'!$A$5:$Q$9166,1,FALSE)&lt;&gt;CONCATENATE(0,$A24,0,AK$18),"",VLOOKUP(CONCATENATE(0,$A24,0,AK$18),'Berechnung TBA'!$A$5:$Q$9166,17,FALSE)),
IF(AND($A24&lt;10,OR(AK$18=10,AK$18&gt;10)),IF(VLOOKUP(CONCATENATE(0,$A24,AK$18),'Berechnung TBA'!$A$5:$Q$9166,1,FALSE)&lt;&gt;CONCATENATE(0,$A24,AK$18),"",VLOOKUP(CONCATENATE(0,$A24,AK$18),'Berechnung TBA'!$A$5:$Q$9166,17,FALSE)),
IF(AND(AK$18&lt;10,OR($A24=10,$A24&gt;10)),IF(VLOOKUP(CONCATENATE($A24,0,AK$18),'Berechnung TBA'!$A$5:$Q$9166,1,FALSE)&lt;&gt;CONCATENATE($A24,0,AK$18),"",VLOOKUP(CONCATENATE($A24,0,AK$18),'Berechnung TBA'!$A$5:$Q$9166,17,FALSE)),
IF(VLOOKUP(CONCATENATE($A24,AK$18),'Berechnung TBA'!$A$5:$Q$9166,1,FALSE)&lt;&gt;CONCATENATE($A24,AK$18),"",VLOOKUP(CONCATENATE($A24,AK$18),'Berechnung TBA'!$A$5:$Q$9166,17,FALSE)))))),"")</f>
        <v/>
      </c>
      <c r="AL24" s="14" t="str">
        <f>IFERROR(IF(OR($A24="",AL$18="",$A24=AL$18),"",
IF(AND($A24&lt;10,AL$18&lt;10),IF(VLOOKUP(CONCATENATE(0,$A24,0,AL$18),'Berechnung TBA'!$A$5:$Q$9166,1,FALSE)&lt;&gt;CONCATENATE(0,$A24,0,AL$18),"",VLOOKUP(CONCATENATE(0,$A24,0,AL$18),'Berechnung TBA'!$A$5:$Q$9166,17,FALSE)),
IF(AND($A24&lt;10,OR(AL$18=10,AL$18&gt;10)),IF(VLOOKUP(CONCATENATE(0,$A24,AL$18),'Berechnung TBA'!$A$5:$Q$9166,1,FALSE)&lt;&gt;CONCATENATE(0,$A24,AL$18),"",VLOOKUP(CONCATENATE(0,$A24,AL$18),'Berechnung TBA'!$A$5:$Q$9166,17,FALSE)),
IF(AND(AL$18&lt;10,OR($A24=10,$A24&gt;10)),IF(VLOOKUP(CONCATENATE($A24,0,AL$18),'Berechnung TBA'!$A$5:$Q$9166,1,FALSE)&lt;&gt;CONCATENATE($A24,0,AL$18),"",VLOOKUP(CONCATENATE($A24,0,AL$18),'Berechnung TBA'!$A$5:$Q$9166,17,FALSE)),
IF(VLOOKUP(CONCATENATE($A24,AL$18),'Berechnung TBA'!$A$5:$Q$9166,1,FALSE)&lt;&gt;CONCATENATE($A24,AL$18),"",VLOOKUP(CONCATENATE($A24,AL$18),'Berechnung TBA'!$A$5:$Q$9166,17,FALSE)))))),"")</f>
        <v/>
      </c>
      <c r="AM24" s="14" t="str">
        <f>IFERROR(IF(OR($A24="",AM$18="",$A24=AM$18),"",
IF(AND($A24&lt;10,AM$18&lt;10),IF(VLOOKUP(CONCATENATE(0,$A24,0,AM$18),'Berechnung TBA'!$A$5:$Q$9166,1,FALSE)&lt;&gt;CONCATENATE(0,$A24,0,AM$18),"",VLOOKUP(CONCATENATE(0,$A24,0,AM$18),'Berechnung TBA'!$A$5:$Q$9166,17,FALSE)),
IF(AND($A24&lt;10,OR(AM$18=10,AM$18&gt;10)),IF(VLOOKUP(CONCATENATE(0,$A24,AM$18),'Berechnung TBA'!$A$5:$Q$9166,1,FALSE)&lt;&gt;CONCATENATE(0,$A24,AM$18),"",VLOOKUP(CONCATENATE(0,$A24,AM$18),'Berechnung TBA'!$A$5:$Q$9166,17,FALSE)),
IF(AND(AM$18&lt;10,OR($A24=10,$A24&gt;10)),IF(VLOOKUP(CONCATENATE($A24,0,AM$18),'Berechnung TBA'!$A$5:$Q$9166,1,FALSE)&lt;&gt;CONCATENATE($A24,0,AM$18),"",VLOOKUP(CONCATENATE($A24,0,AM$18),'Berechnung TBA'!$A$5:$Q$9166,17,FALSE)),
IF(VLOOKUP(CONCATENATE($A24,AM$18),'Berechnung TBA'!$A$5:$Q$9166,1,FALSE)&lt;&gt;CONCATENATE($A24,AM$18),"",VLOOKUP(CONCATENATE($A24,AM$18),'Berechnung TBA'!$A$5:$Q$9166,17,FALSE)))))),"")</f>
        <v/>
      </c>
      <c r="AN24" s="14" t="str">
        <f>IFERROR(IF(OR($A24="",AN$18="",$A24=AN$18),"",
IF(AND($A24&lt;10,AN$18&lt;10),IF(VLOOKUP(CONCATENATE(0,$A24,0,AN$18),'Berechnung TBA'!$A$5:$Q$9166,1,FALSE)&lt;&gt;CONCATENATE(0,$A24,0,AN$18),"",VLOOKUP(CONCATENATE(0,$A24,0,AN$18),'Berechnung TBA'!$A$5:$Q$9166,17,FALSE)),
IF(AND($A24&lt;10,OR(AN$18=10,AN$18&gt;10)),IF(VLOOKUP(CONCATENATE(0,$A24,AN$18),'Berechnung TBA'!$A$5:$Q$9166,1,FALSE)&lt;&gt;CONCATENATE(0,$A24,AN$18),"",VLOOKUP(CONCATENATE(0,$A24,AN$18),'Berechnung TBA'!$A$5:$Q$9166,17,FALSE)),
IF(AND(AN$18&lt;10,OR($A24=10,$A24&gt;10)),IF(VLOOKUP(CONCATENATE($A24,0,AN$18),'Berechnung TBA'!$A$5:$Q$9166,1,FALSE)&lt;&gt;CONCATENATE($A24,0,AN$18),"",VLOOKUP(CONCATENATE($A24,0,AN$18),'Berechnung TBA'!$A$5:$Q$9166,17,FALSE)),
IF(VLOOKUP(CONCATENATE($A24,AN$18),'Berechnung TBA'!$A$5:$Q$9166,1,FALSE)&lt;&gt;CONCATENATE($A24,AN$18),"",VLOOKUP(CONCATENATE($A24,AN$18),'Berechnung TBA'!$A$5:$Q$9166,17,FALSE)))))),"")</f>
        <v/>
      </c>
    </row>
    <row r="25" spans="1:40" x14ac:dyDescent="0.2">
      <c r="A25" s="6">
        <f t="shared" ref="A25:A58" si="1">IF(B25="","",1+A24)</f>
        <v>3</v>
      </c>
      <c r="B25" s="6" t="str">
        <f>IF(G8="","",G8)</f>
        <v>FZ</v>
      </c>
      <c r="C25" s="13">
        <f>IF(G$8="","",
IF(G$8="FG",
IF(AND(2/3*G$10/1.2&gt;2,OR(2/3*G$10/1.2&lt;8,2/3*G$10/1.2=8)),2/3*G$10/1.2,IF(2/3*G$10/1.2&gt;8,8,2)),
IF(G$8="SB",
IF(AND(2/3*G$10/0.8&gt;2,OR(2/3*G$10/0.8&lt;8,2/3*G$10/0.8=8)),2/3*G$10/0.8,IF(2/3*G$10/0.8&gt;8,8,2)),
VLOOKUP(G$12,Berechnungsparameter!$A$23:$G$33,4,FALSE))))</f>
        <v>2</v>
      </c>
      <c r="D25" s="13">
        <f>IF(G$8="","",
VLOOKUP(G$12,Berechnungsparameter!$A$23:$G$33,7,FALSE))</f>
        <v>2</v>
      </c>
      <c r="E25" s="14" t="str">
        <f>IFERROR(IF(OR($A25="",E$18="",$A25=E$18),"",
IF(AND($A25&lt;10,E$18&lt;10),IF(VLOOKUP(CONCATENATE(0,$A25,0,E$18),'Berechnung TBA'!$A$5:$Q$9166,1,FALSE)&lt;&gt;CONCATENATE(0,$A25,0,E$18),"",VLOOKUP(CONCATENATE(0,$A25,0,E$18),'Berechnung TBA'!$A$5:$Q$9166,17,FALSE)),
IF(AND($A25&lt;10,OR(E$18=10,E$18&gt;10)),IF(VLOOKUP(CONCATENATE(0,$A25,E$18),'Berechnung TBA'!$A$5:$Q$9166,1,FALSE)&lt;&gt;CONCATENATE(0,$A25,E$18),"",VLOOKUP(CONCATENATE(0,$A25,E$18),'Berechnung TBA'!$A$5:$Q$9166,17,FALSE)),
IF(AND(E$18&lt;10,OR($A25=10,$A25&gt;10)),IF(VLOOKUP(CONCATENATE($A25,0,E$18),'Berechnung TBA'!$A$5:$Q$9166,1,FALSE)&lt;&gt;CONCATENATE($A25,0,E$18),"",VLOOKUP(CONCATENATE($A25,0,E$18),'Berechnung TBA'!$A$5:$Q$9166,17,FALSE)),
IF(VLOOKUP(CONCATENATE($A25,E$18),'Berechnung TBA'!$A$5:$Q$9166,1,FALSE)&lt;&gt;CONCATENATE($A25,E$18),"",VLOOKUP(CONCATENATE($A25,E$18),'Berechnung TBA'!$A$5:$Q$9166,17,FALSE)))))),"")</f>
        <v/>
      </c>
      <c r="F25" s="14" t="str">
        <f>IFERROR(IF(OR($A25="",F$18="",$A25=F$18),"",
IF(AND($A25&lt;10,F$18&lt;10),IF(VLOOKUP(CONCATENATE(0,$A25,0,F$18),'Berechnung TBA'!$A$5:$Q$9166,1,FALSE)&lt;&gt;CONCATENATE(0,$A25,0,F$18),"",VLOOKUP(CONCATENATE(0,$A25,0,F$18),'Berechnung TBA'!$A$5:$Q$9166,17,FALSE)),
IF(AND($A25&lt;10,OR(F$18=10,F$18&gt;10)),IF(VLOOKUP(CONCATENATE(0,$A25,F$18),'Berechnung TBA'!$A$5:$Q$9166,1,FALSE)&lt;&gt;CONCATENATE(0,$A25,F$18),"",VLOOKUP(CONCATENATE(0,$A25,F$18),'Berechnung TBA'!$A$5:$Q$9166,17,FALSE)),
IF(AND(F$18&lt;10,OR($A25=10,$A25&gt;10)),IF(VLOOKUP(CONCATENATE($A25,0,F$18),'Berechnung TBA'!$A$5:$Q$9166,1,FALSE)&lt;&gt;CONCATENATE($A25,0,F$18),"",VLOOKUP(CONCATENATE($A25,0,F$18),'Berechnung TBA'!$A$5:$Q$9166,17,FALSE)),
IF(VLOOKUP(CONCATENATE($A25,F$18),'Berechnung TBA'!$A$5:$Q$9166,1,FALSE)&lt;&gt;CONCATENATE($A25,F$18),"",VLOOKUP(CONCATENATE($A25,F$18),'Berechnung TBA'!$A$5:$Q$9166,17,FALSE)))))),"")</f>
        <v/>
      </c>
      <c r="G25" s="14" t="str">
        <f>IFERROR(IF(OR($A25="",G$18="",$A25=G$18),"",
IF(AND($A25&lt;10,G$18&lt;10),IF(VLOOKUP(CONCATENATE(0,$A25,0,G$18),'Berechnung TBA'!$A$5:$Q$9166,1,FALSE)&lt;&gt;CONCATENATE(0,$A25,0,G$18),"",VLOOKUP(CONCATENATE(0,$A25,0,G$18),'Berechnung TBA'!$A$5:$Q$9166,17,FALSE)),
IF(AND($A25&lt;10,OR(G$18=10,G$18&gt;10)),IF(VLOOKUP(CONCATENATE(0,$A25,G$18),'Berechnung TBA'!$A$5:$Q$9166,1,FALSE)&lt;&gt;CONCATENATE(0,$A25,G$18),"",VLOOKUP(CONCATENATE(0,$A25,G$18),'Berechnung TBA'!$A$5:$Q$9166,17,FALSE)),
IF(AND(G$18&lt;10,OR($A25=10,$A25&gt;10)),IF(VLOOKUP(CONCATENATE($A25,0,G$18),'Berechnung TBA'!$A$5:$Q$9166,1,FALSE)&lt;&gt;CONCATENATE($A25,0,G$18),"",VLOOKUP(CONCATENATE($A25,0,G$18),'Berechnung TBA'!$A$5:$Q$9166,17,FALSE)),
IF(VLOOKUP(CONCATENATE($A25,G$18),'Berechnung TBA'!$A$5:$Q$9166,1,FALSE)&lt;&gt;CONCATENATE($A25,G$18),"",VLOOKUP(CONCATENATE($A25,G$18),'Berechnung TBA'!$A$5:$Q$9166,17,FALSE)))))),"")</f>
        <v/>
      </c>
      <c r="H25" s="14" t="str">
        <f>IFERROR(IF(OR($A25="",H$18="",$A25=H$18),"",
IF(AND($A25&lt;10,H$18&lt;10),IF(VLOOKUP(CONCATENATE(0,$A25,0,H$18),'Berechnung TBA'!$A$5:$Q$9166,1,FALSE)&lt;&gt;CONCATENATE(0,$A25,0,H$18),"",VLOOKUP(CONCATENATE(0,$A25,0,H$18),'Berechnung TBA'!$A$5:$Q$9166,17,FALSE)),
IF(AND($A25&lt;10,OR(H$18=10,H$18&gt;10)),IF(VLOOKUP(CONCATENATE(0,$A25,H$18),'Berechnung TBA'!$A$5:$Q$9166,1,FALSE)&lt;&gt;CONCATENATE(0,$A25,H$18),"",VLOOKUP(CONCATENATE(0,$A25,H$18),'Berechnung TBA'!$A$5:$Q$9166,17,FALSE)),
IF(AND(H$18&lt;10,OR($A25=10,$A25&gt;10)),IF(VLOOKUP(CONCATENATE($A25,0,H$18),'Berechnung TBA'!$A$5:$Q$9166,1,FALSE)&lt;&gt;CONCATENATE($A25,0,H$18),"",VLOOKUP(CONCATENATE($A25,0,H$18),'Berechnung TBA'!$A$5:$Q$9166,17,FALSE)),
IF(VLOOKUP(CONCATENATE($A25,H$18),'Berechnung TBA'!$A$5:$Q$9166,1,FALSE)&lt;&gt;CONCATENATE($A25,H$18),"",VLOOKUP(CONCATENATE($A25,H$18),'Berechnung TBA'!$A$5:$Q$9166,17,FALSE)))))),"")</f>
        <v/>
      </c>
      <c r="I25" s="14" t="str">
        <f>IFERROR(IF(OR($A25="",I$18="",$A25=I$18),"",
IF(AND($A25&lt;10,I$18&lt;10),IF(VLOOKUP(CONCATENATE(0,$A25,0,I$18),'Berechnung TBA'!$A$5:$Q$9166,1,FALSE)&lt;&gt;CONCATENATE(0,$A25,0,I$18),"",VLOOKUP(CONCATENATE(0,$A25,0,I$18),'Berechnung TBA'!$A$5:$Q$9166,17,FALSE)),
IF(AND($A25&lt;10,OR(I$18=10,I$18&gt;10)),IF(VLOOKUP(CONCATENATE(0,$A25,I$18),'Berechnung TBA'!$A$5:$Q$9166,1,FALSE)&lt;&gt;CONCATENATE(0,$A25,I$18),"",VLOOKUP(CONCATENATE(0,$A25,I$18),'Berechnung TBA'!$A$5:$Q$9166,17,FALSE)),
IF(AND(I$18&lt;10,OR($A25=10,$A25&gt;10)),IF(VLOOKUP(CONCATENATE($A25,0,I$18),'Berechnung TBA'!$A$5:$Q$9166,1,FALSE)&lt;&gt;CONCATENATE($A25,0,I$18),"",VLOOKUP(CONCATENATE($A25,0,I$18),'Berechnung TBA'!$A$5:$Q$9166,17,FALSE)),
IF(VLOOKUP(CONCATENATE($A25,I$18),'Berechnung TBA'!$A$5:$Q$9166,1,FALSE)&lt;&gt;CONCATENATE($A25,I$18),"",VLOOKUP(CONCATENATE($A25,I$18),'Berechnung TBA'!$A$5:$Q$9166,17,FALSE)))))),"")</f>
        <v/>
      </c>
      <c r="J25" s="14" t="str">
        <f>IFERROR(IF(OR($A25="",J$18="",$A25=J$18),"",
IF(AND($A25&lt;10,J$18&lt;10),IF(VLOOKUP(CONCATENATE(0,$A25,0,J$18),'Berechnung TBA'!$A$5:$Q$9166,1,FALSE)&lt;&gt;CONCATENATE(0,$A25,0,J$18),"",VLOOKUP(CONCATENATE(0,$A25,0,J$18),'Berechnung TBA'!$A$5:$Q$9166,17,FALSE)),
IF(AND($A25&lt;10,OR(J$18=10,J$18&gt;10)),IF(VLOOKUP(CONCATENATE(0,$A25,J$18),'Berechnung TBA'!$A$5:$Q$9166,1,FALSE)&lt;&gt;CONCATENATE(0,$A25,J$18),"",VLOOKUP(CONCATENATE(0,$A25,J$18),'Berechnung TBA'!$A$5:$Q$9166,17,FALSE)),
IF(AND(J$18&lt;10,OR($A25=10,$A25&gt;10)),IF(VLOOKUP(CONCATENATE($A25,0,J$18),'Berechnung TBA'!$A$5:$Q$9166,1,FALSE)&lt;&gt;CONCATENATE($A25,0,J$18),"",VLOOKUP(CONCATENATE($A25,0,J$18),'Berechnung TBA'!$A$5:$Q$9166,17,FALSE)),
IF(VLOOKUP(CONCATENATE($A25,J$18),'Berechnung TBA'!$A$5:$Q$9166,1,FALSE)&lt;&gt;CONCATENATE($A25,J$18),"",VLOOKUP(CONCATENATE($A25,J$18),'Berechnung TBA'!$A$5:$Q$9166,17,FALSE)))))),"")</f>
        <v/>
      </c>
      <c r="K25" s="14" t="str">
        <f>IFERROR(IF(OR($A25="",K$18="",$A25=K$18),"",
IF(AND($A25&lt;10,K$18&lt;10),IF(VLOOKUP(CONCATENATE(0,$A25,0,K$18),'Berechnung TBA'!$A$5:$Q$9166,1,FALSE)&lt;&gt;CONCATENATE(0,$A25,0,K$18),"",VLOOKUP(CONCATENATE(0,$A25,0,K$18),'Berechnung TBA'!$A$5:$Q$9166,17,FALSE)),
IF(AND($A25&lt;10,OR(K$18=10,K$18&gt;10)),IF(VLOOKUP(CONCATENATE(0,$A25,K$18),'Berechnung TBA'!$A$5:$Q$9166,1,FALSE)&lt;&gt;CONCATENATE(0,$A25,K$18),"",VLOOKUP(CONCATENATE(0,$A25,K$18),'Berechnung TBA'!$A$5:$Q$9166,17,FALSE)),
IF(AND(K$18&lt;10,OR($A25=10,$A25&gt;10)),IF(VLOOKUP(CONCATENATE($A25,0,K$18),'Berechnung TBA'!$A$5:$Q$9166,1,FALSE)&lt;&gt;CONCATENATE($A25,0,K$18),"",VLOOKUP(CONCATENATE($A25,0,K$18),'Berechnung TBA'!$A$5:$Q$9166,17,FALSE)),
IF(VLOOKUP(CONCATENATE($A25,K$18),'Berechnung TBA'!$A$5:$Q$9166,1,FALSE)&lt;&gt;CONCATENATE($A25,K$18),"",VLOOKUP(CONCATENATE($A25,K$18),'Berechnung TBA'!$A$5:$Q$9166,17,FALSE)))))),"")</f>
        <v/>
      </c>
      <c r="L25" s="14" t="str">
        <f>IFERROR(IF(OR($A25="",L$18="",$A25=L$18),"",
IF(AND($A25&lt;10,L$18&lt;10),IF(VLOOKUP(CONCATENATE(0,$A25,0,L$18),'Berechnung TBA'!$A$5:$Q$9166,1,FALSE)&lt;&gt;CONCATENATE(0,$A25,0,L$18),"",VLOOKUP(CONCATENATE(0,$A25,0,L$18),'Berechnung TBA'!$A$5:$Q$9166,17,FALSE)),
IF(AND($A25&lt;10,OR(L$18=10,L$18&gt;10)),IF(VLOOKUP(CONCATENATE(0,$A25,L$18),'Berechnung TBA'!$A$5:$Q$9166,1,FALSE)&lt;&gt;CONCATENATE(0,$A25,L$18),"",VLOOKUP(CONCATENATE(0,$A25,L$18),'Berechnung TBA'!$A$5:$Q$9166,17,FALSE)),
IF(AND(L$18&lt;10,OR($A25=10,$A25&gt;10)),IF(VLOOKUP(CONCATENATE($A25,0,L$18),'Berechnung TBA'!$A$5:$Q$9166,1,FALSE)&lt;&gt;CONCATENATE($A25,0,L$18),"",VLOOKUP(CONCATENATE($A25,0,L$18),'Berechnung TBA'!$A$5:$Q$9166,17,FALSE)),
IF(VLOOKUP(CONCATENATE($A25,L$18),'Berechnung TBA'!$A$5:$Q$9166,1,FALSE)&lt;&gt;CONCATENATE($A25,L$18),"",VLOOKUP(CONCATENATE($A25,L$18),'Berechnung TBA'!$A$5:$Q$9166,17,FALSE)))))),"")</f>
        <v/>
      </c>
      <c r="M25" s="14" t="str">
        <f>IFERROR(IF(OR($A25="",M$18="",$A25=M$18),"",
IF(AND($A25&lt;10,M$18&lt;10),IF(VLOOKUP(CONCATENATE(0,$A25,0,M$18),'Berechnung TBA'!$A$5:$Q$9166,1,FALSE)&lt;&gt;CONCATENATE(0,$A25,0,M$18),"",VLOOKUP(CONCATENATE(0,$A25,0,M$18),'Berechnung TBA'!$A$5:$Q$9166,17,FALSE)),
IF(AND($A25&lt;10,OR(M$18=10,M$18&gt;10)),IF(VLOOKUP(CONCATENATE(0,$A25,M$18),'Berechnung TBA'!$A$5:$Q$9166,1,FALSE)&lt;&gt;CONCATENATE(0,$A25,M$18),"",VLOOKUP(CONCATENATE(0,$A25,M$18),'Berechnung TBA'!$A$5:$Q$9166,17,FALSE)),
IF(AND(M$18&lt;10,OR($A25=10,$A25&gt;10)),IF(VLOOKUP(CONCATENATE($A25,0,M$18),'Berechnung TBA'!$A$5:$Q$9166,1,FALSE)&lt;&gt;CONCATENATE($A25,0,M$18),"",VLOOKUP(CONCATENATE($A25,0,M$18),'Berechnung TBA'!$A$5:$Q$9166,17,FALSE)),
IF(VLOOKUP(CONCATENATE($A25,M$18),'Berechnung TBA'!$A$5:$Q$9166,1,FALSE)&lt;&gt;CONCATENATE($A25,M$18),"",VLOOKUP(CONCATENATE($A25,M$18),'Berechnung TBA'!$A$5:$Q$9166,17,FALSE)))))),"")</f>
        <v/>
      </c>
      <c r="N25" s="14" t="str">
        <f>IFERROR(IF(OR($A25="",N$18="",$A25=N$18),"",
IF(AND($A25&lt;10,N$18&lt;10),IF(VLOOKUP(CONCATENATE(0,$A25,0,N$18),'Berechnung TBA'!$A$5:$Q$9166,1,FALSE)&lt;&gt;CONCATENATE(0,$A25,0,N$18),"",VLOOKUP(CONCATENATE(0,$A25,0,N$18),'Berechnung TBA'!$A$5:$Q$9166,17,FALSE)),
IF(AND($A25&lt;10,OR(N$18=10,N$18&gt;10)),IF(VLOOKUP(CONCATENATE(0,$A25,N$18),'Berechnung TBA'!$A$5:$Q$9166,1,FALSE)&lt;&gt;CONCATENATE(0,$A25,N$18),"",VLOOKUP(CONCATENATE(0,$A25,N$18),'Berechnung TBA'!$A$5:$Q$9166,17,FALSE)),
IF(AND(N$18&lt;10,OR($A25=10,$A25&gt;10)),IF(VLOOKUP(CONCATENATE($A25,0,N$18),'Berechnung TBA'!$A$5:$Q$9166,1,FALSE)&lt;&gt;CONCATENATE($A25,0,N$18),"",VLOOKUP(CONCATENATE($A25,0,N$18),'Berechnung TBA'!$A$5:$Q$9166,17,FALSE)),
IF(VLOOKUP(CONCATENATE($A25,N$18),'Berechnung TBA'!$A$5:$Q$9166,1,FALSE)&lt;&gt;CONCATENATE($A25,N$18),"",VLOOKUP(CONCATENATE($A25,N$18),'Berechnung TBA'!$A$5:$Q$9166,17,FALSE)))))),"")</f>
        <v/>
      </c>
      <c r="O25" s="14" t="str">
        <f>IFERROR(IF(OR($A25="",O$18="",$A25=O$18),"",
IF(AND($A25&lt;10,O$18&lt;10),IF(VLOOKUP(CONCATENATE(0,$A25,0,O$18),'Berechnung TBA'!$A$5:$Q$9166,1,FALSE)&lt;&gt;CONCATENATE(0,$A25,0,O$18),"",VLOOKUP(CONCATENATE(0,$A25,0,O$18),'Berechnung TBA'!$A$5:$Q$9166,17,FALSE)),
IF(AND($A25&lt;10,OR(O$18=10,O$18&gt;10)),IF(VLOOKUP(CONCATENATE(0,$A25,O$18),'Berechnung TBA'!$A$5:$Q$9166,1,FALSE)&lt;&gt;CONCATENATE(0,$A25,O$18),"",VLOOKUP(CONCATENATE(0,$A25,O$18),'Berechnung TBA'!$A$5:$Q$9166,17,FALSE)),
IF(AND(O$18&lt;10,OR($A25=10,$A25&gt;10)),IF(VLOOKUP(CONCATENATE($A25,0,O$18),'Berechnung TBA'!$A$5:$Q$9166,1,FALSE)&lt;&gt;CONCATENATE($A25,0,O$18),"",VLOOKUP(CONCATENATE($A25,0,O$18),'Berechnung TBA'!$A$5:$Q$9166,17,FALSE)),
IF(VLOOKUP(CONCATENATE($A25,O$18),'Berechnung TBA'!$A$5:$Q$9166,1,FALSE)&lt;&gt;CONCATENATE($A25,O$18),"",VLOOKUP(CONCATENATE($A25,O$18),'Berechnung TBA'!$A$5:$Q$9166,17,FALSE)))))),"")</f>
        <v/>
      </c>
      <c r="P25" s="14" t="str">
        <f>IFERROR(IF(OR($A25="",P$18="",$A25=P$18),"",
IF(AND($A25&lt;10,P$18&lt;10),IF(VLOOKUP(CONCATENATE(0,$A25,0,P$18),'Berechnung TBA'!$A$5:$Q$9166,1,FALSE)&lt;&gt;CONCATENATE(0,$A25,0,P$18),"",VLOOKUP(CONCATENATE(0,$A25,0,P$18),'Berechnung TBA'!$A$5:$Q$9166,17,FALSE)),
IF(AND($A25&lt;10,OR(P$18=10,P$18&gt;10)),IF(VLOOKUP(CONCATENATE(0,$A25,P$18),'Berechnung TBA'!$A$5:$Q$9166,1,FALSE)&lt;&gt;CONCATENATE(0,$A25,P$18),"",VLOOKUP(CONCATENATE(0,$A25,P$18),'Berechnung TBA'!$A$5:$Q$9166,17,FALSE)),
IF(AND(P$18&lt;10,OR($A25=10,$A25&gt;10)),IF(VLOOKUP(CONCATENATE($A25,0,P$18),'Berechnung TBA'!$A$5:$Q$9166,1,FALSE)&lt;&gt;CONCATENATE($A25,0,P$18),"",VLOOKUP(CONCATENATE($A25,0,P$18),'Berechnung TBA'!$A$5:$Q$9166,17,FALSE)),
IF(VLOOKUP(CONCATENATE($A25,P$18),'Berechnung TBA'!$A$5:$Q$9166,1,FALSE)&lt;&gt;CONCATENATE($A25,P$18),"",VLOOKUP(CONCATENATE($A25,P$18),'Berechnung TBA'!$A$5:$Q$9166,17,FALSE)))))),"")</f>
        <v/>
      </c>
      <c r="Q25" s="14" t="str">
        <f>IFERROR(IF(OR($A25="",Q$18="",$A25=Q$18),"",
IF(AND($A25&lt;10,Q$18&lt;10),IF(VLOOKUP(CONCATENATE(0,$A25,0,Q$18),'Berechnung TBA'!$A$5:$Q$9166,1,FALSE)&lt;&gt;CONCATENATE(0,$A25,0,Q$18),"",VLOOKUP(CONCATENATE(0,$A25,0,Q$18),'Berechnung TBA'!$A$5:$Q$9166,17,FALSE)),
IF(AND($A25&lt;10,OR(Q$18=10,Q$18&gt;10)),IF(VLOOKUP(CONCATENATE(0,$A25,Q$18),'Berechnung TBA'!$A$5:$Q$9166,1,FALSE)&lt;&gt;CONCATENATE(0,$A25,Q$18),"",VLOOKUP(CONCATENATE(0,$A25,Q$18),'Berechnung TBA'!$A$5:$Q$9166,17,FALSE)),
IF(AND(Q$18&lt;10,OR($A25=10,$A25&gt;10)),IF(VLOOKUP(CONCATENATE($A25,0,Q$18),'Berechnung TBA'!$A$5:$Q$9166,1,FALSE)&lt;&gt;CONCATENATE($A25,0,Q$18),"",VLOOKUP(CONCATENATE($A25,0,Q$18),'Berechnung TBA'!$A$5:$Q$9166,17,FALSE)),
IF(VLOOKUP(CONCATENATE($A25,Q$18),'Berechnung TBA'!$A$5:$Q$9166,1,FALSE)&lt;&gt;CONCATENATE($A25,Q$18),"",VLOOKUP(CONCATENATE($A25,Q$18),'Berechnung TBA'!$A$5:$Q$9166,17,FALSE)))))),"")</f>
        <v/>
      </c>
      <c r="R25" s="14" t="str">
        <f>IFERROR(IF(OR($A25="",R$18="",$A25=R$18),"",
IF(AND($A25&lt;10,R$18&lt;10),IF(VLOOKUP(CONCATENATE(0,$A25,0,R$18),'Berechnung TBA'!$A$5:$Q$9166,1,FALSE)&lt;&gt;CONCATENATE(0,$A25,0,R$18),"",VLOOKUP(CONCATENATE(0,$A25,0,R$18),'Berechnung TBA'!$A$5:$Q$9166,17,FALSE)),
IF(AND($A25&lt;10,OR(R$18=10,R$18&gt;10)),IF(VLOOKUP(CONCATENATE(0,$A25,R$18),'Berechnung TBA'!$A$5:$Q$9166,1,FALSE)&lt;&gt;CONCATENATE(0,$A25,R$18),"",VLOOKUP(CONCATENATE(0,$A25,R$18),'Berechnung TBA'!$A$5:$Q$9166,17,FALSE)),
IF(AND(R$18&lt;10,OR($A25=10,$A25&gt;10)),IF(VLOOKUP(CONCATENATE($A25,0,R$18),'Berechnung TBA'!$A$5:$Q$9166,1,FALSE)&lt;&gt;CONCATENATE($A25,0,R$18),"",VLOOKUP(CONCATENATE($A25,0,R$18),'Berechnung TBA'!$A$5:$Q$9166,17,FALSE)),
IF(VLOOKUP(CONCATENATE($A25,R$18),'Berechnung TBA'!$A$5:$Q$9166,1,FALSE)&lt;&gt;CONCATENATE($A25,R$18),"",VLOOKUP(CONCATENATE($A25,R$18),'Berechnung TBA'!$A$5:$Q$9166,17,FALSE)))))),"")</f>
        <v/>
      </c>
      <c r="S25" s="14" t="str">
        <f>IFERROR(IF(OR($A25="",S$18="",$A25=S$18),"",
IF(AND($A25&lt;10,S$18&lt;10),IF(VLOOKUP(CONCATENATE(0,$A25,0,S$18),'Berechnung TBA'!$A$5:$Q$9166,1,FALSE)&lt;&gt;CONCATENATE(0,$A25,0,S$18),"",VLOOKUP(CONCATENATE(0,$A25,0,S$18),'Berechnung TBA'!$A$5:$Q$9166,17,FALSE)),
IF(AND($A25&lt;10,OR(S$18=10,S$18&gt;10)),IF(VLOOKUP(CONCATENATE(0,$A25,S$18),'Berechnung TBA'!$A$5:$Q$9166,1,FALSE)&lt;&gt;CONCATENATE(0,$A25,S$18),"",VLOOKUP(CONCATENATE(0,$A25,S$18),'Berechnung TBA'!$A$5:$Q$9166,17,FALSE)),
IF(AND(S$18&lt;10,OR($A25=10,$A25&gt;10)),IF(VLOOKUP(CONCATENATE($A25,0,S$18),'Berechnung TBA'!$A$5:$Q$9166,1,FALSE)&lt;&gt;CONCATENATE($A25,0,S$18),"",VLOOKUP(CONCATENATE($A25,0,S$18),'Berechnung TBA'!$A$5:$Q$9166,17,FALSE)),
IF(VLOOKUP(CONCATENATE($A25,S$18),'Berechnung TBA'!$A$5:$Q$9166,1,FALSE)&lt;&gt;CONCATENATE($A25,S$18),"",VLOOKUP(CONCATENATE($A25,S$18),'Berechnung TBA'!$A$5:$Q$9166,17,FALSE)))))),"")</f>
        <v/>
      </c>
      <c r="T25" s="14" t="str">
        <f>IFERROR(IF(OR($A25="",T$18="",$A25=T$18),"",
IF(AND($A25&lt;10,T$18&lt;10),IF(VLOOKUP(CONCATENATE(0,$A25,0,T$18),'Berechnung TBA'!$A$5:$Q$9166,1,FALSE)&lt;&gt;CONCATENATE(0,$A25,0,T$18),"",VLOOKUP(CONCATENATE(0,$A25,0,T$18),'Berechnung TBA'!$A$5:$Q$9166,17,FALSE)),
IF(AND($A25&lt;10,OR(T$18=10,T$18&gt;10)),IF(VLOOKUP(CONCATENATE(0,$A25,T$18),'Berechnung TBA'!$A$5:$Q$9166,1,FALSE)&lt;&gt;CONCATENATE(0,$A25,T$18),"",VLOOKUP(CONCATENATE(0,$A25,T$18),'Berechnung TBA'!$A$5:$Q$9166,17,FALSE)),
IF(AND(T$18&lt;10,OR($A25=10,$A25&gt;10)),IF(VLOOKUP(CONCATENATE($A25,0,T$18),'Berechnung TBA'!$A$5:$Q$9166,1,FALSE)&lt;&gt;CONCATENATE($A25,0,T$18),"",VLOOKUP(CONCATENATE($A25,0,T$18),'Berechnung TBA'!$A$5:$Q$9166,17,FALSE)),
IF(VLOOKUP(CONCATENATE($A25,T$18),'Berechnung TBA'!$A$5:$Q$9166,1,FALSE)&lt;&gt;CONCATENATE($A25,T$18),"",VLOOKUP(CONCATENATE($A25,T$18),'Berechnung TBA'!$A$5:$Q$9166,17,FALSE)))))),"")</f>
        <v/>
      </c>
      <c r="U25" s="14" t="str">
        <f>IFERROR(IF(OR($A25="",U$18="",$A25=U$18),"",
IF(AND($A25&lt;10,U$18&lt;10),IF(VLOOKUP(CONCATENATE(0,$A25,0,U$18),'Berechnung TBA'!$A$5:$Q$9166,1,FALSE)&lt;&gt;CONCATENATE(0,$A25,0,U$18),"",VLOOKUP(CONCATENATE(0,$A25,0,U$18),'Berechnung TBA'!$A$5:$Q$9166,17,FALSE)),
IF(AND($A25&lt;10,OR(U$18=10,U$18&gt;10)),IF(VLOOKUP(CONCATENATE(0,$A25,U$18),'Berechnung TBA'!$A$5:$Q$9166,1,FALSE)&lt;&gt;CONCATENATE(0,$A25,U$18),"",VLOOKUP(CONCATENATE(0,$A25,U$18),'Berechnung TBA'!$A$5:$Q$9166,17,FALSE)),
IF(AND(U$18&lt;10,OR($A25=10,$A25&gt;10)),IF(VLOOKUP(CONCATENATE($A25,0,U$18),'Berechnung TBA'!$A$5:$Q$9166,1,FALSE)&lt;&gt;CONCATENATE($A25,0,U$18),"",VLOOKUP(CONCATENATE($A25,0,U$18),'Berechnung TBA'!$A$5:$Q$9166,17,FALSE)),
IF(VLOOKUP(CONCATENATE($A25,U$18),'Berechnung TBA'!$A$5:$Q$9166,1,FALSE)&lt;&gt;CONCATENATE($A25,U$18),"",VLOOKUP(CONCATENATE($A25,U$18),'Berechnung TBA'!$A$5:$Q$9166,17,FALSE)))))),"")</f>
        <v/>
      </c>
      <c r="V25" s="14" t="str">
        <f>IFERROR(IF(OR($A25="",V$18="",$A25=V$18),"",
IF(AND($A25&lt;10,V$18&lt;10),IF(VLOOKUP(CONCATENATE(0,$A25,0,V$18),'Berechnung TBA'!$A$5:$Q$9166,1,FALSE)&lt;&gt;CONCATENATE(0,$A25,0,V$18),"",VLOOKUP(CONCATENATE(0,$A25,0,V$18),'Berechnung TBA'!$A$5:$Q$9166,17,FALSE)),
IF(AND($A25&lt;10,OR(V$18=10,V$18&gt;10)),IF(VLOOKUP(CONCATENATE(0,$A25,V$18),'Berechnung TBA'!$A$5:$Q$9166,1,FALSE)&lt;&gt;CONCATENATE(0,$A25,V$18),"",VLOOKUP(CONCATENATE(0,$A25,V$18),'Berechnung TBA'!$A$5:$Q$9166,17,FALSE)),
IF(AND(V$18&lt;10,OR($A25=10,$A25&gt;10)),IF(VLOOKUP(CONCATENATE($A25,0,V$18),'Berechnung TBA'!$A$5:$Q$9166,1,FALSE)&lt;&gt;CONCATENATE($A25,0,V$18),"",VLOOKUP(CONCATENATE($A25,0,V$18),'Berechnung TBA'!$A$5:$Q$9166,17,FALSE)),
IF(VLOOKUP(CONCATENATE($A25,V$18),'Berechnung TBA'!$A$5:$Q$9166,1,FALSE)&lt;&gt;CONCATENATE($A25,V$18),"",VLOOKUP(CONCATENATE($A25,V$18),'Berechnung TBA'!$A$5:$Q$9166,17,FALSE)))))),"")</f>
        <v/>
      </c>
      <c r="W25" s="14" t="str">
        <f>IFERROR(IF(OR($A25="",W$18="",$A25=W$18),"",
IF(AND($A25&lt;10,W$18&lt;10),IF(VLOOKUP(CONCATENATE(0,$A25,0,W$18),'Berechnung TBA'!$A$5:$Q$9166,1,FALSE)&lt;&gt;CONCATENATE(0,$A25,0,W$18),"",VLOOKUP(CONCATENATE(0,$A25,0,W$18),'Berechnung TBA'!$A$5:$Q$9166,17,FALSE)),
IF(AND($A25&lt;10,OR(W$18=10,W$18&gt;10)),IF(VLOOKUP(CONCATENATE(0,$A25,W$18),'Berechnung TBA'!$A$5:$Q$9166,1,FALSE)&lt;&gt;CONCATENATE(0,$A25,W$18),"",VLOOKUP(CONCATENATE(0,$A25,W$18),'Berechnung TBA'!$A$5:$Q$9166,17,FALSE)),
IF(AND(W$18&lt;10,OR($A25=10,$A25&gt;10)),IF(VLOOKUP(CONCATENATE($A25,0,W$18),'Berechnung TBA'!$A$5:$Q$9166,1,FALSE)&lt;&gt;CONCATENATE($A25,0,W$18),"",VLOOKUP(CONCATENATE($A25,0,W$18),'Berechnung TBA'!$A$5:$Q$9166,17,FALSE)),
IF(VLOOKUP(CONCATENATE($A25,W$18),'Berechnung TBA'!$A$5:$Q$9166,1,FALSE)&lt;&gt;CONCATENATE($A25,W$18),"",VLOOKUP(CONCATENATE($A25,W$18),'Berechnung TBA'!$A$5:$Q$9166,17,FALSE)))))),"")</f>
        <v/>
      </c>
      <c r="X25" s="14" t="str">
        <f>IFERROR(IF(OR($A25="",X$18="",$A25=X$18),"",
IF(AND($A25&lt;10,X$18&lt;10),IF(VLOOKUP(CONCATENATE(0,$A25,0,X$18),'Berechnung TBA'!$A$5:$Q$9166,1,FALSE)&lt;&gt;CONCATENATE(0,$A25,0,X$18),"",VLOOKUP(CONCATENATE(0,$A25,0,X$18),'Berechnung TBA'!$A$5:$Q$9166,17,FALSE)),
IF(AND($A25&lt;10,OR(X$18=10,X$18&gt;10)),IF(VLOOKUP(CONCATENATE(0,$A25,X$18),'Berechnung TBA'!$A$5:$Q$9166,1,FALSE)&lt;&gt;CONCATENATE(0,$A25,X$18),"",VLOOKUP(CONCATENATE(0,$A25,X$18),'Berechnung TBA'!$A$5:$Q$9166,17,FALSE)),
IF(AND(X$18&lt;10,OR($A25=10,$A25&gt;10)),IF(VLOOKUP(CONCATENATE($A25,0,X$18),'Berechnung TBA'!$A$5:$Q$9166,1,FALSE)&lt;&gt;CONCATENATE($A25,0,X$18),"",VLOOKUP(CONCATENATE($A25,0,X$18),'Berechnung TBA'!$A$5:$Q$9166,17,FALSE)),
IF(VLOOKUP(CONCATENATE($A25,X$18),'Berechnung TBA'!$A$5:$Q$9166,1,FALSE)&lt;&gt;CONCATENATE($A25,X$18),"",VLOOKUP(CONCATENATE($A25,X$18),'Berechnung TBA'!$A$5:$Q$9166,17,FALSE)))))),"")</f>
        <v/>
      </c>
      <c r="Y25" s="14" t="str">
        <f>IFERROR(IF(OR($A25="",Y$18="",$A25=Y$18),"",
IF(AND($A25&lt;10,Y$18&lt;10),IF(VLOOKUP(CONCATENATE(0,$A25,0,Y$18),'Berechnung TBA'!$A$5:$Q$9166,1,FALSE)&lt;&gt;CONCATENATE(0,$A25,0,Y$18),"",VLOOKUP(CONCATENATE(0,$A25,0,Y$18),'Berechnung TBA'!$A$5:$Q$9166,17,FALSE)),
IF(AND($A25&lt;10,OR(Y$18=10,Y$18&gt;10)),IF(VLOOKUP(CONCATENATE(0,$A25,Y$18),'Berechnung TBA'!$A$5:$Q$9166,1,FALSE)&lt;&gt;CONCATENATE(0,$A25,Y$18),"",VLOOKUP(CONCATENATE(0,$A25,Y$18),'Berechnung TBA'!$A$5:$Q$9166,17,FALSE)),
IF(AND(Y$18&lt;10,OR($A25=10,$A25&gt;10)),IF(VLOOKUP(CONCATENATE($A25,0,Y$18),'Berechnung TBA'!$A$5:$Q$9166,1,FALSE)&lt;&gt;CONCATENATE($A25,0,Y$18),"",VLOOKUP(CONCATENATE($A25,0,Y$18),'Berechnung TBA'!$A$5:$Q$9166,17,FALSE)),
IF(VLOOKUP(CONCATENATE($A25,Y$18),'Berechnung TBA'!$A$5:$Q$9166,1,FALSE)&lt;&gt;CONCATENATE($A25,Y$18),"",VLOOKUP(CONCATENATE($A25,Y$18),'Berechnung TBA'!$A$5:$Q$9166,17,FALSE)))))),"")</f>
        <v/>
      </c>
      <c r="Z25" s="14" t="str">
        <f>IFERROR(IF(OR($A25="",Z$18="",$A25=Z$18),"",
IF(AND($A25&lt;10,Z$18&lt;10),IF(VLOOKUP(CONCATENATE(0,$A25,0,Z$18),'Berechnung TBA'!$A$5:$Q$9166,1,FALSE)&lt;&gt;CONCATENATE(0,$A25,0,Z$18),"",VLOOKUP(CONCATENATE(0,$A25,0,Z$18),'Berechnung TBA'!$A$5:$Q$9166,17,FALSE)),
IF(AND($A25&lt;10,OR(Z$18=10,Z$18&gt;10)),IF(VLOOKUP(CONCATENATE(0,$A25,Z$18),'Berechnung TBA'!$A$5:$Q$9166,1,FALSE)&lt;&gt;CONCATENATE(0,$A25,Z$18),"",VLOOKUP(CONCATENATE(0,$A25,Z$18),'Berechnung TBA'!$A$5:$Q$9166,17,FALSE)),
IF(AND(Z$18&lt;10,OR($A25=10,$A25&gt;10)),IF(VLOOKUP(CONCATENATE($A25,0,Z$18),'Berechnung TBA'!$A$5:$Q$9166,1,FALSE)&lt;&gt;CONCATENATE($A25,0,Z$18),"",VLOOKUP(CONCATENATE($A25,0,Z$18),'Berechnung TBA'!$A$5:$Q$9166,17,FALSE)),
IF(VLOOKUP(CONCATENATE($A25,Z$18),'Berechnung TBA'!$A$5:$Q$9166,1,FALSE)&lt;&gt;CONCATENATE($A25,Z$18),"",VLOOKUP(CONCATENATE($A25,Z$18),'Berechnung TBA'!$A$5:$Q$9166,17,FALSE)))))),"")</f>
        <v/>
      </c>
      <c r="AA25" s="14" t="str">
        <f>IFERROR(IF(OR($A25="",AA$18="",$A25=AA$18),"",
IF(AND($A25&lt;10,AA$18&lt;10),IF(VLOOKUP(CONCATENATE(0,$A25,0,AA$18),'Berechnung TBA'!$A$5:$Q$9166,1,FALSE)&lt;&gt;CONCATENATE(0,$A25,0,AA$18),"",VLOOKUP(CONCATENATE(0,$A25,0,AA$18),'Berechnung TBA'!$A$5:$Q$9166,17,FALSE)),
IF(AND($A25&lt;10,OR(AA$18=10,AA$18&gt;10)),IF(VLOOKUP(CONCATENATE(0,$A25,AA$18),'Berechnung TBA'!$A$5:$Q$9166,1,FALSE)&lt;&gt;CONCATENATE(0,$A25,AA$18),"",VLOOKUP(CONCATENATE(0,$A25,AA$18),'Berechnung TBA'!$A$5:$Q$9166,17,FALSE)),
IF(AND(AA$18&lt;10,OR($A25=10,$A25&gt;10)),IF(VLOOKUP(CONCATENATE($A25,0,AA$18),'Berechnung TBA'!$A$5:$Q$9166,1,FALSE)&lt;&gt;CONCATENATE($A25,0,AA$18),"",VLOOKUP(CONCATENATE($A25,0,AA$18),'Berechnung TBA'!$A$5:$Q$9166,17,FALSE)),
IF(VLOOKUP(CONCATENATE($A25,AA$18),'Berechnung TBA'!$A$5:$Q$9166,1,FALSE)&lt;&gt;CONCATENATE($A25,AA$18),"",VLOOKUP(CONCATENATE($A25,AA$18),'Berechnung TBA'!$A$5:$Q$9166,17,FALSE)))))),"")</f>
        <v/>
      </c>
      <c r="AB25" s="14" t="str">
        <f>IFERROR(IF(OR($A25="",AB$18="",$A25=AB$18),"",
IF(AND($A25&lt;10,AB$18&lt;10),IF(VLOOKUP(CONCATENATE(0,$A25,0,AB$18),'Berechnung TBA'!$A$5:$Q$9166,1,FALSE)&lt;&gt;CONCATENATE(0,$A25,0,AB$18),"",VLOOKUP(CONCATENATE(0,$A25,0,AB$18),'Berechnung TBA'!$A$5:$Q$9166,17,FALSE)),
IF(AND($A25&lt;10,OR(AB$18=10,AB$18&gt;10)),IF(VLOOKUP(CONCATENATE(0,$A25,AB$18),'Berechnung TBA'!$A$5:$Q$9166,1,FALSE)&lt;&gt;CONCATENATE(0,$A25,AB$18),"",VLOOKUP(CONCATENATE(0,$A25,AB$18),'Berechnung TBA'!$A$5:$Q$9166,17,FALSE)),
IF(AND(AB$18&lt;10,OR($A25=10,$A25&gt;10)),IF(VLOOKUP(CONCATENATE($A25,0,AB$18),'Berechnung TBA'!$A$5:$Q$9166,1,FALSE)&lt;&gt;CONCATENATE($A25,0,AB$18),"",VLOOKUP(CONCATENATE($A25,0,AB$18),'Berechnung TBA'!$A$5:$Q$9166,17,FALSE)),
IF(VLOOKUP(CONCATENATE($A25,AB$18),'Berechnung TBA'!$A$5:$Q$9166,1,FALSE)&lt;&gt;CONCATENATE($A25,AB$18),"",VLOOKUP(CONCATENATE($A25,AB$18),'Berechnung TBA'!$A$5:$Q$9166,17,FALSE)))))),"")</f>
        <v/>
      </c>
      <c r="AC25" s="14" t="str">
        <f>IFERROR(IF(OR($A25="",AC$18="",$A25=AC$18),"",
IF(AND($A25&lt;10,AC$18&lt;10),IF(VLOOKUP(CONCATENATE(0,$A25,0,AC$18),'Berechnung TBA'!$A$5:$Q$9166,1,FALSE)&lt;&gt;CONCATENATE(0,$A25,0,AC$18),"",VLOOKUP(CONCATENATE(0,$A25,0,AC$18),'Berechnung TBA'!$A$5:$Q$9166,17,FALSE)),
IF(AND($A25&lt;10,OR(AC$18=10,AC$18&gt;10)),IF(VLOOKUP(CONCATENATE(0,$A25,AC$18),'Berechnung TBA'!$A$5:$Q$9166,1,FALSE)&lt;&gt;CONCATENATE(0,$A25,AC$18),"",VLOOKUP(CONCATENATE(0,$A25,AC$18),'Berechnung TBA'!$A$5:$Q$9166,17,FALSE)),
IF(AND(AC$18&lt;10,OR($A25=10,$A25&gt;10)),IF(VLOOKUP(CONCATENATE($A25,0,AC$18),'Berechnung TBA'!$A$5:$Q$9166,1,FALSE)&lt;&gt;CONCATENATE($A25,0,AC$18),"",VLOOKUP(CONCATENATE($A25,0,AC$18),'Berechnung TBA'!$A$5:$Q$9166,17,FALSE)),
IF(VLOOKUP(CONCATENATE($A25,AC$18),'Berechnung TBA'!$A$5:$Q$9166,1,FALSE)&lt;&gt;CONCATENATE($A25,AC$18),"",VLOOKUP(CONCATENATE($A25,AC$18),'Berechnung TBA'!$A$5:$Q$9166,17,FALSE)))))),"")</f>
        <v/>
      </c>
      <c r="AD25" s="14" t="str">
        <f>IFERROR(IF(OR($A25="",AD$18="",$A25=AD$18),"",
IF(AND($A25&lt;10,AD$18&lt;10),IF(VLOOKUP(CONCATENATE(0,$A25,0,AD$18),'Berechnung TBA'!$A$5:$Q$9166,1,FALSE)&lt;&gt;CONCATENATE(0,$A25,0,AD$18),"",VLOOKUP(CONCATENATE(0,$A25,0,AD$18),'Berechnung TBA'!$A$5:$Q$9166,17,FALSE)),
IF(AND($A25&lt;10,OR(AD$18=10,AD$18&gt;10)),IF(VLOOKUP(CONCATENATE(0,$A25,AD$18),'Berechnung TBA'!$A$5:$Q$9166,1,FALSE)&lt;&gt;CONCATENATE(0,$A25,AD$18),"",VLOOKUP(CONCATENATE(0,$A25,AD$18),'Berechnung TBA'!$A$5:$Q$9166,17,FALSE)),
IF(AND(AD$18&lt;10,OR($A25=10,$A25&gt;10)),IF(VLOOKUP(CONCATENATE($A25,0,AD$18),'Berechnung TBA'!$A$5:$Q$9166,1,FALSE)&lt;&gt;CONCATENATE($A25,0,AD$18),"",VLOOKUP(CONCATENATE($A25,0,AD$18),'Berechnung TBA'!$A$5:$Q$9166,17,FALSE)),
IF(VLOOKUP(CONCATENATE($A25,AD$18),'Berechnung TBA'!$A$5:$Q$9166,1,FALSE)&lt;&gt;CONCATENATE($A25,AD$18),"",VLOOKUP(CONCATENATE($A25,AD$18),'Berechnung TBA'!$A$5:$Q$9166,17,FALSE)))))),"")</f>
        <v/>
      </c>
      <c r="AE25" s="14" t="str">
        <f>IFERROR(IF(OR($A25="",AE$18="",$A25=AE$18),"",
IF(AND($A25&lt;10,AE$18&lt;10),IF(VLOOKUP(CONCATENATE(0,$A25,0,AE$18),'Berechnung TBA'!$A$5:$Q$9166,1,FALSE)&lt;&gt;CONCATENATE(0,$A25,0,AE$18),"",VLOOKUP(CONCATENATE(0,$A25,0,AE$18),'Berechnung TBA'!$A$5:$Q$9166,17,FALSE)),
IF(AND($A25&lt;10,OR(AE$18=10,AE$18&gt;10)),IF(VLOOKUP(CONCATENATE(0,$A25,AE$18),'Berechnung TBA'!$A$5:$Q$9166,1,FALSE)&lt;&gt;CONCATENATE(0,$A25,AE$18),"",VLOOKUP(CONCATENATE(0,$A25,AE$18),'Berechnung TBA'!$A$5:$Q$9166,17,FALSE)),
IF(AND(AE$18&lt;10,OR($A25=10,$A25&gt;10)),IF(VLOOKUP(CONCATENATE($A25,0,AE$18),'Berechnung TBA'!$A$5:$Q$9166,1,FALSE)&lt;&gt;CONCATENATE($A25,0,AE$18),"",VLOOKUP(CONCATENATE($A25,0,AE$18),'Berechnung TBA'!$A$5:$Q$9166,17,FALSE)),
IF(VLOOKUP(CONCATENATE($A25,AE$18),'Berechnung TBA'!$A$5:$Q$9166,1,FALSE)&lt;&gt;CONCATENATE($A25,AE$18),"",VLOOKUP(CONCATENATE($A25,AE$18),'Berechnung TBA'!$A$5:$Q$9166,17,FALSE)))))),"")</f>
        <v/>
      </c>
      <c r="AF25" s="14" t="str">
        <f>IFERROR(IF(OR($A25="",AF$18="",$A25=AF$18),"",
IF(AND($A25&lt;10,AF$18&lt;10),IF(VLOOKUP(CONCATENATE(0,$A25,0,AF$18),'Berechnung TBA'!$A$5:$Q$9166,1,FALSE)&lt;&gt;CONCATENATE(0,$A25,0,AF$18),"",VLOOKUP(CONCATENATE(0,$A25,0,AF$18),'Berechnung TBA'!$A$5:$Q$9166,17,FALSE)),
IF(AND($A25&lt;10,OR(AF$18=10,AF$18&gt;10)),IF(VLOOKUP(CONCATENATE(0,$A25,AF$18),'Berechnung TBA'!$A$5:$Q$9166,1,FALSE)&lt;&gt;CONCATENATE(0,$A25,AF$18),"",VLOOKUP(CONCATENATE(0,$A25,AF$18),'Berechnung TBA'!$A$5:$Q$9166,17,FALSE)),
IF(AND(AF$18&lt;10,OR($A25=10,$A25&gt;10)),IF(VLOOKUP(CONCATENATE($A25,0,AF$18),'Berechnung TBA'!$A$5:$Q$9166,1,FALSE)&lt;&gt;CONCATENATE($A25,0,AF$18),"",VLOOKUP(CONCATENATE($A25,0,AF$18),'Berechnung TBA'!$A$5:$Q$9166,17,FALSE)),
IF(VLOOKUP(CONCATENATE($A25,AF$18),'Berechnung TBA'!$A$5:$Q$9166,1,FALSE)&lt;&gt;CONCATENATE($A25,AF$18),"",VLOOKUP(CONCATENATE($A25,AF$18),'Berechnung TBA'!$A$5:$Q$9166,17,FALSE)))))),"")</f>
        <v/>
      </c>
      <c r="AG25" s="14" t="str">
        <f>IFERROR(IF(OR($A25="",AG$18="",$A25=AG$18),"",
IF(AND($A25&lt;10,AG$18&lt;10),IF(VLOOKUP(CONCATENATE(0,$A25,0,AG$18),'Berechnung TBA'!$A$5:$Q$9166,1,FALSE)&lt;&gt;CONCATENATE(0,$A25,0,AG$18),"",VLOOKUP(CONCATENATE(0,$A25,0,AG$18),'Berechnung TBA'!$A$5:$Q$9166,17,FALSE)),
IF(AND($A25&lt;10,OR(AG$18=10,AG$18&gt;10)),IF(VLOOKUP(CONCATENATE(0,$A25,AG$18),'Berechnung TBA'!$A$5:$Q$9166,1,FALSE)&lt;&gt;CONCATENATE(0,$A25,AG$18),"",VLOOKUP(CONCATENATE(0,$A25,AG$18),'Berechnung TBA'!$A$5:$Q$9166,17,FALSE)),
IF(AND(AG$18&lt;10,OR($A25=10,$A25&gt;10)),IF(VLOOKUP(CONCATENATE($A25,0,AG$18),'Berechnung TBA'!$A$5:$Q$9166,1,FALSE)&lt;&gt;CONCATENATE($A25,0,AG$18),"",VLOOKUP(CONCATENATE($A25,0,AG$18),'Berechnung TBA'!$A$5:$Q$9166,17,FALSE)),
IF(VLOOKUP(CONCATENATE($A25,AG$18),'Berechnung TBA'!$A$5:$Q$9166,1,FALSE)&lt;&gt;CONCATENATE($A25,AG$18),"",VLOOKUP(CONCATENATE($A25,AG$18),'Berechnung TBA'!$A$5:$Q$9166,17,FALSE)))))),"")</f>
        <v/>
      </c>
      <c r="AH25" s="14" t="str">
        <f>IFERROR(IF(OR($A25="",AH$18="",$A25=AH$18),"",
IF(AND($A25&lt;10,AH$18&lt;10),IF(VLOOKUP(CONCATENATE(0,$A25,0,AH$18),'Berechnung TBA'!$A$5:$Q$9166,1,FALSE)&lt;&gt;CONCATENATE(0,$A25,0,AH$18),"",VLOOKUP(CONCATENATE(0,$A25,0,AH$18),'Berechnung TBA'!$A$5:$Q$9166,17,FALSE)),
IF(AND($A25&lt;10,OR(AH$18=10,AH$18&gt;10)),IF(VLOOKUP(CONCATENATE(0,$A25,AH$18),'Berechnung TBA'!$A$5:$Q$9166,1,FALSE)&lt;&gt;CONCATENATE(0,$A25,AH$18),"",VLOOKUP(CONCATENATE(0,$A25,AH$18),'Berechnung TBA'!$A$5:$Q$9166,17,FALSE)),
IF(AND(AH$18&lt;10,OR($A25=10,$A25&gt;10)),IF(VLOOKUP(CONCATENATE($A25,0,AH$18),'Berechnung TBA'!$A$5:$Q$9166,1,FALSE)&lt;&gt;CONCATENATE($A25,0,AH$18),"",VLOOKUP(CONCATENATE($A25,0,AH$18),'Berechnung TBA'!$A$5:$Q$9166,17,FALSE)),
IF(VLOOKUP(CONCATENATE($A25,AH$18),'Berechnung TBA'!$A$5:$Q$9166,1,FALSE)&lt;&gt;CONCATENATE($A25,AH$18),"",VLOOKUP(CONCATENATE($A25,AH$18),'Berechnung TBA'!$A$5:$Q$9166,17,FALSE)))))),"")</f>
        <v/>
      </c>
      <c r="AI25" s="14" t="str">
        <f>IFERROR(IF(OR($A25="",AI$18="",$A25=AI$18),"",
IF(AND($A25&lt;10,AI$18&lt;10),IF(VLOOKUP(CONCATENATE(0,$A25,0,AI$18),'Berechnung TBA'!$A$5:$Q$9166,1,FALSE)&lt;&gt;CONCATENATE(0,$A25,0,AI$18),"",VLOOKUP(CONCATENATE(0,$A25,0,AI$18),'Berechnung TBA'!$A$5:$Q$9166,17,FALSE)),
IF(AND($A25&lt;10,OR(AI$18=10,AI$18&gt;10)),IF(VLOOKUP(CONCATENATE(0,$A25,AI$18),'Berechnung TBA'!$A$5:$Q$9166,1,FALSE)&lt;&gt;CONCATENATE(0,$A25,AI$18),"",VLOOKUP(CONCATENATE(0,$A25,AI$18),'Berechnung TBA'!$A$5:$Q$9166,17,FALSE)),
IF(AND(AI$18&lt;10,OR($A25=10,$A25&gt;10)),IF(VLOOKUP(CONCATENATE($A25,0,AI$18),'Berechnung TBA'!$A$5:$Q$9166,1,FALSE)&lt;&gt;CONCATENATE($A25,0,AI$18),"",VLOOKUP(CONCATENATE($A25,0,AI$18),'Berechnung TBA'!$A$5:$Q$9166,17,FALSE)),
IF(VLOOKUP(CONCATENATE($A25,AI$18),'Berechnung TBA'!$A$5:$Q$9166,1,FALSE)&lt;&gt;CONCATENATE($A25,AI$18),"",VLOOKUP(CONCATENATE($A25,AI$18),'Berechnung TBA'!$A$5:$Q$9166,17,FALSE)))))),"")</f>
        <v/>
      </c>
      <c r="AJ25" s="14" t="str">
        <f>IFERROR(IF(OR($A25="",AJ$18="",$A25=AJ$18),"",
IF(AND($A25&lt;10,AJ$18&lt;10),IF(VLOOKUP(CONCATENATE(0,$A25,0,AJ$18),'Berechnung TBA'!$A$5:$Q$9166,1,FALSE)&lt;&gt;CONCATENATE(0,$A25,0,AJ$18),"",VLOOKUP(CONCATENATE(0,$A25,0,AJ$18),'Berechnung TBA'!$A$5:$Q$9166,17,FALSE)),
IF(AND($A25&lt;10,OR(AJ$18=10,AJ$18&gt;10)),IF(VLOOKUP(CONCATENATE(0,$A25,AJ$18),'Berechnung TBA'!$A$5:$Q$9166,1,FALSE)&lt;&gt;CONCATENATE(0,$A25,AJ$18),"",VLOOKUP(CONCATENATE(0,$A25,AJ$18),'Berechnung TBA'!$A$5:$Q$9166,17,FALSE)),
IF(AND(AJ$18&lt;10,OR($A25=10,$A25&gt;10)),IF(VLOOKUP(CONCATENATE($A25,0,AJ$18),'Berechnung TBA'!$A$5:$Q$9166,1,FALSE)&lt;&gt;CONCATENATE($A25,0,AJ$18),"",VLOOKUP(CONCATENATE($A25,0,AJ$18),'Berechnung TBA'!$A$5:$Q$9166,17,FALSE)),
IF(VLOOKUP(CONCATENATE($A25,AJ$18),'Berechnung TBA'!$A$5:$Q$9166,1,FALSE)&lt;&gt;CONCATENATE($A25,AJ$18),"",VLOOKUP(CONCATENATE($A25,AJ$18),'Berechnung TBA'!$A$5:$Q$9166,17,FALSE)))))),"")</f>
        <v/>
      </c>
      <c r="AK25" s="14" t="str">
        <f>IFERROR(IF(OR($A25="",AK$18="",$A25=AK$18),"",
IF(AND($A25&lt;10,AK$18&lt;10),IF(VLOOKUP(CONCATENATE(0,$A25,0,AK$18),'Berechnung TBA'!$A$5:$Q$9166,1,FALSE)&lt;&gt;CONCATENATE(0,$A25,0,AK$18),"",VLOOKUP(CONCATENATE(0,$A25,0,AK$18),'Berechnung TBA'!$A$5:$Q$9166,17,FALSE)),
IF(AND($A25&lt;10,OR(AK$18=10,AK$18&gt;10)),IF(VLOOKUP(CONCATENATE(0,$A25,AK$18),'Berechnung TBA'!$A$5:$Q$9166,1,FALSE)&lt;&gt;CONCATENATE(0,$A25,AK$18),"",VLOOKUP(CONCATENATE(0,$A25,AK$18),'Berechnung TBA'!$A$5:$Q$9166,17,FALSE)),
IF(AND(AK$18&lt;10,OR($A25=10,$A25&gt;10)),IF(VLOOKUP(CONCATENATE($A25,0,AK$18),'Berechnung TBA'!$A$5:$Q$9166,1,FALSE)&lt;&gt;CONCATENATE($A25,0,AK$18),"",VLOOKUP(CONCATENATE($A25,0,AK$18),'Berechnung TBA'!$A$5:$Q$9166,17,FALSE)),
IF(VLOOKUP(CONCATENATE($A25,AK$18),'Berechnung TBA'!$A$5:$Q$9166,1,FALSE)&lt;&gt;CONCATENATE($A25,AK$18),"",VLOOKUP(CONCATENATE($A25,AK$18),'Berechnung TBA'!$A$5:$Q$9166,17,FALSE)))))),"")</f>
        <v/>
      </c>
      <c r="AL25" s="14" t="str">
        <f>IFERROR(IF(OR($A25="",AL$18="",$A25=AL$18),"",
IF(AND($A25&lt;10,AL$18&lt;10),IF(VLOOKUP(CONCATENATE(0,$A25,0,AL$18),'Berechnung TBA'!$A$5:$Q$9166,1,FALSE)&lt;&gt;CONCATENATE(0,$A25,0,AL$18),"",VLOOKUP(CONCATENATE(0,$A25,0,AL$18),'Berechnung TBA'!$A$5:$Q$9166,17,FALSE)),
IF(AND($A25&lt;10,OR(AL$18=10,AL$18&gt;10)),IF(VLOOKUP(CONCATENATE(0,$A25,AL$18),'Berechnung TBA'!$A$5:$Q$9166,1,FALSE)&lt;&gt;CONCATENATE(0,$A25,AL$18),"",VLOOKUP(CONCATENATE(0,$A25,AL$18),'Berechnung TBA'!$A$5:$Q$9166,17,FALSE)),
IF(AND(AL$18&lt;10,OR($A25=10,$A25&gt;10)),IF(VLOOKUP(CONCATENATE($A25,0,AL$18),'Berechnung TBA'!$A$5:$Q$9166,1,FALSE)&lt;&gt;CONCATENATE($A25,0,AL$18),"",VLOOKUP(CONCATENATE($A25,0,AL$18),'Berechnung TBA'!$A$5:$Q$9166,17,FALSE)),
IF(VLOOKUP(CONCATENATE($A25,AL$18),'Berechnung TBA'!$A$5:$Q$9166,1,FALSE)&lt;&gt;CONCATENATE($A25,AL$18),"",VLOOKUP(CONCATENATE($A25,AL$18),'Berechnung TBA'!$A$5:$Q$9166,17,FALSE)))))),"")</f>
        <v/>
      </c>
      <c r="AM25" s="14" t="str">
        <f>IFERROR(IF(OR($A25="",AM$18="",$A25=AM$18),"",
IF(AND($A25&lt;10,AM$18&lt;10),IF(VLOOKUP(CONCATENATE(0,$A25,0,AM$18),'Berechnung TBA'!$A$5:$Q$9166,1,FALSE)&lt;&gt;CONCATENATE(0,$A25,0,AM$18),"",VLOOKUP(CONCATENATE(0,$A25,0,AM$18),'Berechnung TBA'!$A$5:$Q$9166,17,FALSE)),
IF(AND($A25&lt;10,OR(AM$18=10,AM$18&gt;10)),IF(VLOOKUP(CONCATENATE(0,$A25,AM$18),'Berechnung TBA'!$A$5:$Q$9166,1,FALSE)&lt;&gt;CONCATENATE(0,$A25,AM$18),"",VLOOKUP(CONCATENATE(0,$A25,AM$18),'Berechnung TBA'!$A$5:$Q$9166,17,FALSE)),
IF(AND(AM$18&lt;10,OR($A25=10,$A25&gt;10)),IF(VLOOKUP(CONCATENATE($A25,0,AM$18),'Berechnung TBA'!$A$5:$Q$9166,1,FALSE)&lt;&gt;CONCATENATE($A25,0,AM$18),"",VLOOKUP(CONCATENATE($A25,0,AM$18),'Berechnung TBA'!$A$5:$Q$9166,17,FALSE)),
IF(VLOOKUP(CONCATENATE($A25,AM$18),'Berechnung TBA'!$A$5:$Q$9166,1,FALSE)&lt;&gt;CONCATENATE($A25,AM$18),"",VLOOKUP(CONCATENATE($A25,AM$18),'Berechnung TBA'!$A$5:$Q$9166,17,FALSE)))))),"")</f>
        <v/>
      </c>
      <c r="AN25" s="14" t="str">
        <f>IFERROR(IF(OR($A25="",AN$18="",$A25=AN$18),"",
IF(AND($A25&lt;10,AN$18&lt;10),IF(VLOOKUP(CONCATENATE(0,$A25,0,AN$18),'Berechnung TBA'!$A$5:$Q$9166,1,FALSE)&lt;&gt;CONCATENATE(0,$A25,0,AN$18),"",VLOOKUP(CONCATENATE(0,$A25,0,AN$18),'Berechnung TBA'!$A$5:$Q$9166,17,FALSE)),
IF(AND($A25&lt;10,OR(AN$18=10,AN$18&gt;10)),IF(VLOOKUP(CONCATENATE(0,$A25,AN$18),'Berechnung TBA'!$A$5:$Q$9166,1,FALSE)&lt;&gt;CONCATENATE(0,$A25,AN$18),"",VLOOKUP(CONCATENATE(0,$A25,AN$18),'Berechnung TBA'!$A$5:$Q$9166,17,FALSE)),
IF(AND(AN$18&lt;10,OR($A25=10,$A25&gt;10)),IF(VLOOKUP(CONCATENATE($A25,0,AN$18),'Berechnung TBA'!$A$5:$Q$9166,1,FALSE)&lt;&gt;CONCATENATE($A25,0,AN$18),"",VLOOKUP(CONCATENATE($A25,0,AN$18),'Berechnung TBA'!$A$5:$Q$9166,17,FALSE)),
IF(VLOOKUP(CONCATENATE($A25,AN$18),'Berechnung TBA'!$A$5:$Q$9166,1,FALSE)&lt;&gt;CONCATENATE($A25,AN$18),"",VLOOKUP(CONCATENATE($A25,AN$18),'Berechnung TBA'!$A$5:$Q$9166,17,FALSE)))))),"")</f>
        <v/>
      </c>
    </row>
    <row r="26" spans="1:40" x14ac:dyDescent="0.2">
      <c r="A26" s="6">
        <f t="shared" si="1"/>
        <v>4</v>
      </c>
      <c r="B26" s="6" t="str">
        <f>IF(H8="","",H8)</f>
        <v>FZ</v>
      </c>
      <c r="C26" s="13">
        <f>IF(H$8="","",
IF(H$8="FG",
IF(AND(2/3*H$10/1.2&gt;2,OR(2/3*H$10/1.2&lt;8,2/3*H$10/1.2=8)),2/3*H$10/1.2,IF(2/3*H$10/1.2&gt;8,8,2)),
IF(H$8="SB",
IF(AND(2/3*H$10/0.8&gt;2,OR(2/3*H$10/0.8&lt;8,2/3*H$10/0.8=8)),2/3*H$10/0.8,IF(2/3*H$10/0.8&gt;8,8,2)),
VLOOKUP(H$12,Berechnungsparameter!$A$23:$G$33,4,FALSE))))</f>
        <v>2</v>
      </c>
      <c r="D26" s="13">
        <f>IF(H$8="","",
VLOOKUP(H$12,Berechnungsparameter!$A$23:$G$33,7,FALSE))</f>
        <v>2</v>
      </c>
      <c r="E26" s="14" t="str">
        <f>IFERROR(IF(OR($A26="",E$18="",$A26=E$18),"",
IF(AND($A26&lt;10,E$18&lt;10),IF(VLOOKUP(CONCATENATE(0,$A26,0,E$18),'Berechnung TBA'!$A$5:$Q$9166,1,FALSE)&lt;&gt;CONCATENATE(0,$A26,0,E$18),"",VLOOKUP(CONCATENATE(0,$A26,0,E$18),'Berechnung TBA'!$A$5:$Q$9166,17,FALSE)),
IF(AND($A26&lt;10,OR(E$18=10,E$18&gt;10)),IF(VLOOKUP(CONCATENATE(0,$A26,E$18),'Berechnung TBA'!$A$5:$Q$9166,1,FALSE)&lt;&gt;CONCATENATE(0,$A26,E$18),"",VLOOKUP(CONCATENATE(0,$A26,E$18),'Berechnung TBA'!$A$5:$Q$9166,17,FALSE)),
IF(AND(E$18&lt;10,OR($A26=10,$A26&gt;10)),IF(VLOOKUP(CONCATENATE($A26,0,E$18),'Berechnung TBA'!$A$5:$Q$9166,1,FALSE)&lt;&gt;CONCATENATE($A26,0,E$18),"",VLOOKUP(CONCATENATE($A26,0,E$18),'Berechnung TBA'!$A$5:$Q$9166,17,FALSE)),
IF(VLOOKUP(CONCATENATE($A26,E$18),'Berechnung TBA'!$A$5:$Q$9166,1,FALSE)&lt;&gt;CONCATENATE($A26,E$18),"",VLOOKUP(CONCATENATE($A26,E$18),'Berechnung TBA'!$A$5:$Q$9166,17,FALSE)))))),"")</f>
        <v/>
      </c>
      <c r="F26" s="14" t="str">
        <f>IFERROR(IF(OR($A26="",F$18="",$A26=F$18),"",
IF(AND($A26&lt;10,F$18&lt;10),IF(VLOOKUP(CONCATENATE(0,$A26,0,F$18),'Berechnung TBA'!$A$5:$Q$9166,1,FALSE)&lt;&gt;CONCATENATE(0,$A26,0,F$18),"",VLOOKUP(CONCATENATE(0,$A26,0,F$18),'Berechnung TBA'!$A$5:$Q$9166,17,FALSE)),
IF(AND($A26&lt;10,OR(F$18=10,F$18&gt;10)),IF(VLOOKUP(CONCATENATE(0,$A26,F$18),'Berechnung TBA'!$A$5:$Q$9166,1,FALSE)&lt;&gt;CONCATENATE(0,$A26,F$18),"",VLOOKUP(CONCATENATE(0,$A26,F$18),'Berechnung TBA'!$A$5:$Q$9166,17,FALSE)),
IF(AND(F$18&lt;10,OR($A26=10,$A26&gt;10)),IF(VLOOKUP(CONCATENATE($A26,0,F$18),'Berechnung TBA'!$A$5:$Q$9166,1,FALSE)&lt;&gt;CONCATENATE($A26,0,F$18),"",VLOOKUP(CONCATENATE($A26,0,F$18),'Berechnung TBA'!$A$5:$Q$9166,17,FALSE)),
IF(VLOOKUP(CONCATENATE($A26,F$18),'Berechnung TBA'!$A$5:$Q$9166,1,FALSE)&lt;&gt;CONCATENATE($A26,F$18),"",VLOOKUP(CONCATENATE($A26,F$18),'Berechnung TBA'!$A$5:$Q$9166,17,FALSE)))))),"")</f>
        <v/>
      </c>
      <c r="G26" s="14" t="str">
        <f>IFERROR(IF(OR($A26="",G$18="",$A26=G$18),"",
IF(AND($A26&lt;10,G$18&lt;10),IF(VLOOKUP(CONCATENATE(0,$A26,0,G$18),'Berechnung TBA'!$A$5:$Q$9166,1,FALSE)&lt;&gt;CONCATENATE(0,$A26,0,G$18),"",VLOOKUP(CONCATENATE(0,$A26,0,G$18),'Berechnung TBA'!$A$5:$Q$9166,17,FALSE)),
IF(AND($A26&lt;10,OR(G$18=10,G$18&gt;10)),IF(VLOOKUP(CONCATENATE(0,$A26,G$18),'Berechnung TBA'!$A$5:$Q$9166,1,FALSE)&lt;&gt;CONCATENATE(0,$A26,G$18),"",VLOOKUP(CONCATENATE(0,$A26,G$18),'Berechnung TBA'!$A$5:$Q$9166,17,FALSE)),
IF(AND(G$18&lt;10,OR($A26=10,$A26&gt;10)),IF(VLOOKUP(CONCATENATE($A26,0,G$18),'Berechnung TBA'!$A$5:$Q$9166,1,FALSE)&lt;&gt;CONCATENATE($A26,0,G$18),"",VLOOKUP(CONCATENATE($A26,0,G$18),'Berechnung TBA'!$A$5:$Q$9166,17,FALSE)),
IF(VLOOKUP(CONCATENATE($A26,G$18),'Berechnung TBA'!$A$5:$Q$9166,1,FALSE)&lt;&gt;CONCATENATE($A26,G$18),"",VLOOKUP(CONCATENATE($A26,G$18),'Berechnung TBA'!$A$5:$Q$9166,17,FALSE)))))),"")</f>
        <v/>
      </c>
      <c r="H26" s="14" t="str">
        <f>IFERROR(IF(OR($A26="",H$18="",$A26=H$18),"",
IF(AND($A26&lt;10,H$18&lt;10),IF(VLOOKUP(CONCATENATE(0,$A26,0,H$18),'Berechnung TBA'!$A$5:$Q$9166,1,FALSE)&lt;&gt;CONCATENATE(0,$A26,0,H$18),"",VLOOKUP(CONCATENATE(0,$A26,0,H$18),'Berechnung TBA'!$A$5:$Q$9166,17,FALSE)),
IF(AND($A26&lt;10,OR(H$18=10,H$18&gt;10)),IF(VLOOKUP(CONCATENATE(0,$A26,H$18),'Berechnung TBA'!$A$5:$Q$9166,1,FALSE)&lt;&gt;CONCATENATE(0,$A26,H$18),"",VLOOKUP(CONCATENATE(0,$A26,H$18),'Berechnung TBA'!$A$5:$Q$9166,17,FALSE)),
IF(AND(H$18&lt;10,OR($A26=10,$A26&gt;10)),IF(VLOOKUP(CONCATENATE($A26,0,H$18),'Berechnung TBA'!$A$5:$Q$9166,1,FALSE)&lt;&gt;CONCATENATE($A26,0,H$18),"",VLOOKUP(CONCATENATE($A26,0,H$18),'Berechnung TBA'!$A$5:$Q$9166,17,FALSE)),
IF(VLOOKUP(CONCATENATE($A26,H$18),'Berechnung TBA'!$A$5:$Q$9166,1,FALSE)&lt;&gt;CONCATENATE($A26,H$18),"",VLOOKUP(CONCATENATE($A26,H$18),'Berechnung TBA'!$A$5:$Q$9166,17,FALSE)))))),"")</f>
        <v/>
      </c>
      <c r="I26" s="14" t="str">
        <f>IFERROR(IF(OR($A26="",I$18="",$A26=I$18),"",
IF(AND($A26&lt;10,I$18&lt;10),IF(VLOOKUP(CONCATENATE(0,$A26,0,I$18),'Berechnung TBA'!$A$5:$Q$9166,1,FALSE)&lt;&gt;CONCATENATE(0,$A26,0,I$18),"",VLOOKUP(CONCATENATE(0,$A26,0,I$18),'Berechnung TBA'!$A$5:$Q$9166,17,FALSE)),
IF(AND($A26&lt;10,OR(I$18=10,I$18&gt;10)),IF(VLOOKUP(CONCATENATE(0,$A26,I$18),'Berechnung TBA'!$A$5:$Q$9166,1,FALSE)&lt;&gt;CONCATENATE(0,$A26,I$18),"",VLOOKUP(CONCATENATE(0,$A26,I$18),'Berechnung TBA'!$A$5:$Q$9166,17,FALSE)),
IF(AND(I$18&lt;10,OR($A26=10,$A26&gt;10)),IF(VLOOKUP(CONCATENATE($A26,0,I$18),'Berechnung TBA'!$A$5:$Q$9166,1,FALSE)&lt;&gt;CONCATENATE($A26,0,I$18),"",VLOOKUP(CONCATENATE($A26,0,I$18),'Berechnung TBA'!$A$5:$Q$9166,17,FALSE)),
IF(VLOOKUP(CONCATENATE($A26,I$18),'Berechnung TBA'!$A$5:$Q$9166,1,FALSE)&lt;&gt;CONCATENATE($A26,I$18),"",VLOOKUP(CONCATENATE($A26,I$18),'Berechnung TBA'!$A$5:$Q$9166,17,FALSE)))))),"")</f>
        <v/>
      </c>
      <c r="J26" s="14" t="str">
        <f>IFERROR(IF(OR($A26="",J$18="",$A26=J$18),"",
IF(AND($A26&lt;10,J$18&lt;10),IF(VLOOKUP(CONCATENATE(0,$A26,0,J$18),'Berechnung TBA'!$A$5:$Q$9166,1,FALSE)&lt;&gt;CONCATENATE(0,$A26,0,J$18),"",VLOOKUP(CONCATENATE(0,$A26,0,J$18),'Berechnung TBA'!$A$5:$Q$9166,17,FALSE)),
IF(AND($A26&lt;10,OR(J$18=10,J$18&gt;10)),IF(VLOOKUP(CONCATENATE(0,$A26,J$18),'Berechnung TBA'!$A$5:$Q$9166,1,FALSE)&lt;&gt;CONCATENATE(0,$A26,J$18),"",VLOOKUP(CONCATENATE(0,$A26,J$18),'Berechnung TBA'!$A$5:$Q$9166,17,FALSE)),
IF(AND(J$18&lt;10,OR($A26=10,$A26&gt;10)),IF(VLOOKUP(CONCATENATE($A26,0,J$18),'Berechnung TBA'!$A$5:$Q$9166,1,FALSE)&lt;&gt;CONCATENATE($A26,0,J$18),"",VLOOKUP(CONCATENATE($A26,0,J$18),'Berechnung TBA'!$A$5:$Q$9166,17,FALSE)),
IF(VLOOKUP(CONCATENATE($A26,J$18),'Berechnung TBA'!$A$5:$Q$9166,1,FALSE)&lt;&gt;CONCATENATE($A26,J$18),"",VLOOKUP(CONCATENATE($A26,J$18),'Berechnung TBA'!$A$5:$Q$9166,17,FALSE)))))),"")</f>
        <v/>
      </c>
      <c r="K26" s="14" t="str">
        <f>IFERROR(IF(OR($A26="",K$18="",$A26=K$18),"",
IF(AND($A26&lt;10,K$18&lt;10),IF(VLOOKUP(CONCATENATE(0,$A26,0,K$18),'Berechnung TBA'!$A$5:$Q$9166,1,FALSE)&lt;&gt;CONCATENATE(0,$A26,0,K$18),"",VLOOKUP(CONCATENATE(0,$A26,0,K$18),'Berechnung TBA'!$A$5:$Q$9166,17,FALSE)),
IF(AND($A26&lt;10,OR(K$18=10,K$18&gt;10)),IF(VLOOKUP(CONCATENATE(0,$A26,K$18),'Berechnung TBA'!$A$5:$Q$9166,1,FALSE)&lt;&gt;CONCATENATE(0,$A26,K$18),"",VLOOKUP(CONCATENATE(0,$A26,K$18),'Berechnung TBA'!$A$5:$Q$9166,17,FALSE)),
IF(AND(K$18&lt;10,OR($A26=10,$A26&gt;10)),IF(VLOOKUP(CONCATENATE($A26,0,K$18),'Berechnung TBA'!$A$5:$Q$9166,1,FALSE)&lt;&gt;CONCATENATE($A26,0,K$18),"",VLOOKUP(CONCATENATE($A26,0,K$18),'Berechnung TBA'!$A$5:$Q$9166,17,FALSE)),
IF(VLOOKUP(CONCATENATE($A26,K$18),'Berechnung TBA'!$A$5:$Q$9166,1,FALSE)&lt;&gt;CONCATENATE($A26,K$18),"",VLOOKUP(CONCATENATE($A26,K$18),'Berechnung TBA'!$A$5:$Q$9166,17,FALSE)))))),"")</f>
        <v/>
      </c>
      <c r="L26" s="14" t="str">
        <f>IFERROR(IF(OR($A26="",L$18="",$A26=L$18),"",
IF(AND($A26&lt;10,L$18&lt;10),IF(VLOOKUP(CONCATENATE(0,$A26,0,L$18),'Berechnung TBA'!$A$5:$Q$9166,1,FALSE)&lt;&gt;CONCATENATE(0,$A26,0,L$18),"",VLOOKUP(CONCATENATE(0,$A26,0,L$18),'Berechnung TBA'!$A$5:$Q$9166,17,FALSE)),
IF(AND($A26&lt;10,OR(L$18=10,L$18&gt;10)),IF(VLOOKUP(CONCATENATE(0,$A26,L$18),'Berechnung TBA'!$A$5:$Q$9166,1,FALSE)&lt;&gt;CONCATENATE(0,$A26,L$18),"",VLOOKUP(CONCATENATE(0,$A26,L$18),'Berechnung TBA'!$A$5:$Q$9166,17,FALSE)),
IF(AND(L$18&lt;10,OR($A26=10,$A26&gt;10)),IF(VLOOKUP(CONCATENATE($A26,0,L$18),'Berechnung TBA'!$A$5:$Q$9166,1,FALSE)&lt;&gt;CONCATENATE($A26,0,L$18),"",VLOOKUP(CONCATENATE($A26,0,L$18),'Berechnung TBA'!$A$5:$Q$9166,17,FALSE)),
IF(VLOOKUP(CONCATENATE($A26,L$18),'Berechnung TBA'!$A$5:$Q$9166,1,FALSE)&lt;&gt;CONCATENATE($A26,L$18),"",VLOOKUP(CONCATENATE($A26,L$18),'Berechnung TBA'!$A$5:$Q$9166,17,FALSE)))))),"")</f>
        <v/>
      </c>
      <c r="M26" s="14" t="str">
        <f>IFERROR(IF(OR($A26="",M$18="",$A26=M$18),"",
IF(AND($A26&lt;10,M$18&lt;10),IF(VLOOKUP(CONCATENATE(0,$A26,0,M$18),'Berechnung TBA'!$A$5:$Q$9166,1,FALSE)&lt;&gt;CONCATENATE(0,$A26,0,M$18),"",VLOOKUP(CONCATENATE(0,$A26,0,M$18),'Berechnung TBA'!$A$5:$Q$9166,17,FALSE)),
IF(AND($A26&lt;10,OR(M$18=10,M$18&gt;10)),IF(VLOOKUP(CONCATENATE(0,$A26,M$18),'Berechnung TBA'!$A$5:$Q$9166,1,FALSE)&lt;&gt;CONCATENATE(0,$A26,M$18),"",VLOOKUP(CONCATENATE(0,$A26,M$18),'Berechnung TBA'!$A$5:$Q$9166,17,FALSE)),
IF(AND(M$18&lt;10,OR($A26=10,$A26&gt;10)),IF(VLOOKUP(CONCATENATE($A26,0,M$18),'Berechnung TBA'!$A$5:$Q$9166,1,FALSE)&lt;&gt;CONCATENATE($A26,0,M$18),"",VLOOKUP(CONCATENATE($A26,0,M$18),'Berechnung TBA'!$A$5:$Q$9166,17,FALSE)),
IF(VLOOKUP(CONCATENATE($A26,M$18),'Berechnung TBA'!$A$5:$Q$9166,1,FALSE)&lt;&gt;CONCATENATE($A26,M$18),"",VLOOKUP(CONCATENATE($A26,M$18),'Berechnung TBA'!$A$5:$Q$9166,17,FALSE)))))),"")</f>
        <v/>
      </c>
      <c r="N26" s="14" t="str">
        <f>IFERROR(IF(OR($A26="",N$18="",$A26=N$18),"",
IF(AND($A26&lt;10,N$18&lt;10),IF(VLOOKUP(CONCATENATE(0,$A26,0,N$18),'Berechnung TBA'!$A$5:$Q$9166,1,FALSE)&lt;&gt;CONCATENATE(0,$A26,0,N$18),"",VLOOKUP(CONCATENATE(0,$A26,0,N$18),'Berechnung TBA'!$A$5:$Q$9166,17,FALSE)),
IF(AND($A26&lt;10,OR(N$18=10,N$18&gt;10)),IF(VLOOKUP(CONCATENATE(0,$A26,N$18),'Berechnung TBA'!$A$5:$Q$9166,1,FALSE)&lt;&gt;CONCATENATE(0,$A26,N$18),"",VLOOKUP(CONCATENATE(0,$A26,N$18),'Berechnung TBA'!$A$5:$Q$9166,17,FALSE)),
IF(AND(N$18&lt;10,OR($A26=10,$A26&gt;10)),IF(VLOOKUP(CONCATENATE($A26,0,N$18),'Berechnung TBA'!$A$5:$Q$9166,1,FALSE)&lt;&gt;CONCATENATE($A26,0,N$18),"",VLOOKUP(CONCATENATE($A26,0,N$18),'Berechnung TBA'!$A$5:$Q$9166,17,FALSE)),
IF(VLOOKUP(CONCATENATE($A26,N$18),'Berechnung TBA'!$A$5:$Q$9166,1,FALSE)&lt;&gt;CONCATENATE($A26,N$18),"",VLOOKUP(CONCATENATE($A26,N$18),'Berechnung TBA'!$A$5:$Q$9166,17,FALSE)))))),"")</f>
        <v/>
      </c>
      <c r="O26" s="14" t="str">
        <f>IFERROR(IF(OR($A26="",O$18="",$A26=O$18),"",
IF(AND($A26&lt;10,O$18&lt;10),IF(VLOOKUP(CONCATENATE(0,$A26,0,O$18),'Berechnung TBA'!$A$5:$Q$9166,1,FALSE)&lt;&gt;CONCATENATE(0,$A26,0,O$18),"",VLOOKUP(CONCATENATE(0,$A26,0,O$18),'Berechnung TBA'!$A$5:$Q$9166,17,FALSE)),
IF(AND($A26&lt;10,OR(O$18=10,O$18&gt;10)),IF(VLOOKUP(CONCATENATE(0,$A26,O$18),'Berechnung TBA'!$A$5:$Q$9166,1,FALSE)&lt;&gt;CONCATENATE(0,$A26,O$18),"",VLOOKUP(CONCATENATE(0,$A26,O$18),'Berechnung TBA'!$A$5:$Q$9166,17,FALSE)),
IF(AND(O$18&lt;10,OR($A26=10,$A26&gt;10)),IF(VLOOKUP(CONCATENATE($A26,0,O$18),'Berechnung TBA'!$A$5:$Q$9166,1,FALSE)&lt;&gt;CONCATENATE($A26,0,O$18),"",VLOOKUP(CONCATENATE($A26,0,O$18),'Berechnung TBA'!$A$5:$Q$9166,17,FALSE)),
IF(VLOOKUP(CONCATENATE($A26,O$18),'Berechnung TBA'!$A$5:$Q$9166,1,FALSE)&lt;&gt;CONCATENATE($A26,O$18),"",VLOOKUP(CONCATENATE($A26,O$18),'Berechnung TBA'!$A$5:$Q$9166,17,FALSE)))))),"")</f>
        <v/>
      </c>
      <c r="P26" s="14" t="str">
        <f>IFERROR(IF(OR($A26="",P$18="",$A26=P$18),"",
IF(AND($A26&lt;10,P$18&lt;10),IF(VLOOKUP(CONCATENATE(0,$A26,0,P$18),'Berechnung TBA'!$A$5:$Q$9166,1,FALSE)&lt;&gt;CONCATENATE(0,$A26,0,P$18),"",VLOOKUP(CONCATENATE(0,$A26,0,P$18),'Berechnung TBA'!$A$5:$Q$9166,17,FALSE)),
IF(AND($A26&lt;10,OR(P$18=10,P$18&gt;10)),IF(VLOOKUP(CONCATENATE(0,$A26,P$18),'Berechnung TBA'!$A$5:$Q$9166,1,FALSE)&lt;&gt;CONCATENATE(0,$A26,P$18),"",VLOOKUP(CONCATENATE(0,$A26,P$18),'Berechnung TBA'!$A$5:$Q$9166,17,FALSE)),
IF(AND(P$18&lt;10,OR($A26=10,$A26&gt;10)),IF(VLOOKUP(CONCATENATE($A26,0,P$18),'Berechnung TBA'!$A$5:$Q$9166,1,FALSE)&lt;&gt;CONCATENATE($A26,0,P$18),"",VLOOKUP(CONCATENATE($A26,0,P$18),'Berechnung TBA'!$A$5:$Q$9166,17,FALSE)),
IF(VLOOKUP(CONCATENATE($A26,P$18),'Berechnung TBA'!$A$5:$Q$9166,1,FALSE)&lt;&gt;CONCATENATE($A26,P$18),"",VLOOKUP(CONCATENATE($A26,P$18),'Berechnung TBA'!$A$5:$Q$9166,17,FALSE)))))),"")</f>
        <v/>
      </c>
      <c r="Q26" s="14" t="str">
        <f>IFERROR(IF(OR($A26="",Q$18="",$A26=Q$18),"",
IF(AND($A26&lt;10,Q$18&lt;10),IF(VLOOKUP(CONCATENATE(0,$A26,0,Q$18),'Berechnung TBA'!$A$5:$Q$9166,1,FALSE)&lt;&gt;CONCATENATE(0,$A26,0,Q$18),"",VLOOKUP(CONCATENATE(0,$A26,0,Q$18),'Berechnung TBA'!$A$5:$Q$9166,17,FALSE)),
IF(AND($A26&lt;10,OR(Q$18=10,Q$18&gt;10)),IF(VLOOKUP(CONCATENATE(0,$A26,Q$18),'Berechnung TBA'!$A$5:$Q$9166,1,FALSE)&lt;&gt;CONCATENATE(0,$A26,Q$18),"",VLOOKUP(CONCATENATE(0,$A26,Q$18),'Berechnung TBA'!$A$5:$Q$9166,17,FALSE)),
IF(AND(Q$18&lt;10,OR($A26=10,$A26&gt;10)),IF(VLOOKUP(CONCATENATE($A26,0,Q$18),'Berechnung TBA'!$A$5:$Q$9166,1,FALSE)&lt;&gt;CONCATENATE($A26,0,Q$18),"",VLOOKUP(CONCATENATE($A26,0,Q$18),'Berechnung TBA'!$A$5:$Q$9166,17,FALSE)),
IF(VLOOKUP(CONCATENATE($A26,Q$18),'Berechnung TBA'!$A$5:$Q$9166,1,FALSE)&lt;&gt;CONCATENATE($A26,Q$18),"",VLOOKUP(CONCATENATE($A26,Q$18),'Berechnung TBA'!$A$5:$Q$9166,17,FALSE)))))),"")</f>
        <v/>
      </c>
      <c r="R26" s="14" t="str">
        <f>IFERROR(IF(OR($A26="",R$18="",$A26=R$18),"",
IF(AND($A26&lt;10,R$18&lt;10),IF(VLOOKUP(CONCATENATE(0,$A26,0,R$18),'Berechnung TBA'!$A$5:$Q$9166,1,FALSE)&lt;&gt;CONCATENATE(0,$A26,0,R$18),"",VLOOKUP(CONCATENATE(0,$A26,0,R$18),'Berechnung TBA'!$A$5:$Q$9166,17,FALSE)),
IF(AND($A26&lt;10,OR(R$18=10,R$18&gt;10)),IF(VLOOKUP(CONCATENATE(0,$A26,R$18),'Berechnung TBA'!$A$5:$Q$9166,1,FALSE)&lt;&gt;CONCATENATE(0,$A26,R$18),"",VLOOKUP(CONCATENATE(0,$A26,R$18),'Berechnung TBA'!$A$5:$Q$9166,17,FALSE)),
IF(AND(R$18&lt;10,OR($A26=10,$A26&gt;10)),IF(VLOOKUP(CONCATENATE($A26,0,R$18),'Berechnung TBA'!$A$5:$Q$9166,1,FALSE)&lt;&gt;CONCATENATE($A26,0,R$18),"",VLOOKUP(CONCATENATE($A26,0,R$18),'Berechnung TBA'!$A$5:$Q$9166,17,FALSE)),
IF(VLOOKUP(CONCATENATE($A26,R$18),'Berechnung TBA'!$A$5:$Q$9166,1,FALSE)&lt;&gt;CONCATENATE($A26,R$18),"",VLOOKUP(CONCATENATE($A26,R$18),'Berechnung TBA'!$A$5:$Q$9166,17,FALSE)))))),"")</f>
        <v/>
      </c>
      <c r="S26" s="14" t="str">
        <f>IFERROR(IF(OR($A26="",S$18="",$A26=S$18),"",
IF(AND($A26&lt;10,S$18&lt;10),IF(VLOOKUP(CONCATENATE(0,$A26,0,S$18),'Berechnung TBA'!$A$5:$Q$9166,1,FALSE)&lt;&gt;CONCATENATE(0,$A26,0,S$18),"",VLOOKUP(CONCATENATE(0,$A26,0,S$18),'Berechnung TBA'!$A$5:$Q$9166,17,FALSE)),
IF(AND($A26&lt;10,OR(S$18=10,S$18&gt;10)),IF(VLOOKUP(CONCATENATE(0,$A26,S$18),'Berechnung TBA'!$A$5:$Q$9166,1,FALSE)&lt;&gt;CONCATENATE(0,$A26,S$18),"",VLOOKUP(CONCATENATE(0,$A26,S$18),'Berechnung TBA'!$A$5:$Q$9166,17,FALSE)),
IF(AND(S$18&lt;10,OR($A26=10,$A26&gt;10)),IF(VLOOKUP(CONCATENATE($A26,0,S$18),'Berechnung TBA'!$A$5:$Q$9166,1,FALSE)&lt;&gt;CONCATENATE($A26,0,S$18),"",VLOOKUP(CONCATENATE($A26,0,S$18),'Berechnung TBA'!$A$5:$Q$9166,17,FALSE)),
IF(VLOOKUP(CONCATENATE($A26,S$18),'Berechnung TBA'!$A$5:$Q$9166,1,FALSE)&lt;&gt;CONCATENATE($A26,S$18),"",VLOOKUP(CONCATENATE($A26,S$18),'Berechnung TBA'!$A$5:$Q$9166,17,FALSE)))))),"")</f>
        <v/>
      </c>
      <c r="T26" s="14" t="str">
        <f>IFERROR(IF(OR($A26="",T$18="",$A26=T$18),"",
IF(AND($A26&lt;10,T$18&lt;10),IF(VLOOKUP(CONCATENATE(0,$A26,0,T$18),'Berechnung TBA'!$A$5:$Q$9166,1,FALSE)&lt;&gt;CONCATENATE(0,$A26,0,T$18),"",VLOOKUP(CONCATENATE(0,$A26,0,T$18),'Berechnung TBA'!$A$5:$Q$9166,17,FALSE)),
IF(AND($A26&lt;10,OR(T$18=10,T$18&gt;10)),IF(VLOOKUP(CONCATENATE(0,$A26,T$18),'Berechnung TBA'!$A$5:$Q$9166,1,FALSE)&lt;&gt;CONCATENATE(0,$A26,T$18),"",VLOOKUP(CONCATENATE(0,$A26,T$18),'Berechnung TBA'!$A$5:$Q$9166,17,FALSE)),
IF(AND(T$18&lt;10,OR($A26=10,$A26&gt;10)),IF(VLOOKUP(CONCATENATE($A26,0,T$18),'Berechnung TBA'!$A$5:$Q$9166,1,FALSE)&lt;&gt;CONCATENATE($A26,0,T$18),"",VLOOKUP(CONCATENATE($A26,0,T$18),'Berechnung TBA'!$A$5:$Q$9166,17,FALSE)),
IF(VLOOKUP(CONCATENATE($A26,T$18),'Berechnung TBA'!$A$5:$Q$9166,1,FALSE)&lt;&gt;CONCATENATE($A26,T$18),"",VLOOKUP(CONCATENATE($A26,T$18),'Berechnung TBA'!$A$5:$Q$9166,17,FALSE)))))),"")</f>
        <v/>
      </c>
      <c r="U26" s="14" t="str">
        <f>IFERROR(IF(OR($A26="",U$18="",$A26=U$18),"",
IF(AND($A26&lt;10,U$18&lt;10),IF(VLOOKUP(CONCATENATE(0,$A26,0,U$18),'Berechnung TBA'!$A$5:$Q$9166,1,FALSE)&lt;&gt;CONCATENATE(0,$A26,0,U$18),"",VLOOKUP(CONCATENATE(0,$A26,0,U$18),'Berechnung TBA'!$A$5:$Q$9166,17,FALSE)),
IF(AND($A26&lt;10,OR(U$18=10,U$18&gt;10)),IF(VLOOKUP(CONCATENATE(0,$A26,U$18),'Berechnung TBA'!$A$5:$Q$9166,1,FALSE)&lt;&gt;CONCATENATE(0,$A26,U$18),"",VLOOKUP(CONCATENATE(0,$A26,U$18),'Berechnung TBA'!$A$5:$Q$9166,17,FALSE)),
IF(AND(U$18&lt;10,OR($A26=10,$A26&gt;10)),IF(VLOOKUP(CONCATENATE($A26,0,U$18),'Berechnung TBA'!$A$5:$Q$9166,1,FALSE)&lt;&gt;CONCATENATE($A26,0,U$18),"",VLOOKUP(CONCATENATE($A26,0,U$18),'Berechnung TBA'!$A$5:$Q$9166,17,FALSE)),
IF(VLOOKUP(CONCATENATE($A26,U$18),'Berechnung TBA'!$A$5:$Q$9166,1,FALSE)&lt;&gt;CONCATENATE($A26,U$18),"",VLOOKUP(CONCATENATE($A26,U$18),'Berechnung TBA'!$A$5:$Q$9166,17,FALSE)))))),"")</f>
        <v/>
      </c>
      <c r="V26" s="14" t="str">
        <f>IFERROR(IF(OR($A26="",V$18="",$A26=V$18),"",
IF(AND($A26&lt;10,V$18&lt;10),IF(VLOOKUP(CONCATENATE(0,$A26,0,V$18),'Berechnung TBA'!$A$5:$Q$9166,1,FALSE)&lt;&gt;CONCATENATE(0,$A26,0,V$18),"",VLOOKUP(CONCATENATE(0,$A26,0,V$18),'Berechnung TBA'!$A$5:$Q$9166,17,FALSE)),
IF(AND($A26&lt;10,OR(V$18=10,V$18&gt;10)),IF(VLOOKUP(CONCATENATE(0,$A26,V$18),'Berechnung TBA'!$A$5:$Q$9166,1,FALSE)&lt;&gt;CONCATENATE(0,$A26,V$18),"",VLOOKUP(CONCATENATE(0,$A26,V$18),'Berechnung TBA'!$A$5:$Q$9166,17,FALSE)),
IF(AND(V$18&lt;10,OR($A26=10,$A26&gt;10)),IF(VLOOKUP(CONCATENATE($A26,0,V$18),'Berechnung TBA'!$A$5:$Q$9166,1,FALSE)&lt;&gt;CONCATENATE($A26,0,V$18),"",VLOOKUP(CONCATENATE($A26,0,V$18),'Berechnung TBA'!$A$5:$Q$9166,17,FALSE)),
IF(VLOOKUP(CONCATENATE($A26,V$18),'Berechnung TBA'!$A$5:$Q$9166,1,FALSE)&lt;&gt;CONCATENATE($A26,V$18),"",VLOOKUP(CONCATENATE($A26,V$18),'Berechnung TBA'!$A$5:$Q$9166,17,FALSE)))))),"")</f>
        <v/>
      </c>
      <c r="W26" s="14" t="str">
        <f>IFERROR(IF(OR($A26="",W$18="",$A26=W$18),"",
IF(AND($A26&lt;10,W$18&lt;10),IF(VLOOKUP(CONCATENATE(0,$A26,0,W$18),'Berechnung TBA'!$A$5:$Q$9166,1,FALSE)&lt;&gt;CONCATENATE(0,$A26,0,W$18),"",VLOOKUP(CONCATENATE(0,$A26,0,W$18),'Berechnung TBA'!$A$5:$Q$9166,17,FALSE)),
IF(AND($A26&lt;10,OR(W$18=10,W$18&gt;10)),IF(VLOOKUP(CONCATENATE(0,$A26,W$18),'Berechnung TBA'!$A$5:$Q$9166,1,FALSE)&lt;&gt;CONCATENATE(0,$A26,W$18),"",VLOOKUP(CONCATENATE(0,$A26,W$18),'Berechnung TBA'!$A$5:$Q$9166,17,FALSE)),
IF(AND(W$18&lt;10,OR($A26=10,$A26&gt;10)),IF(VLOOKUP(CONCATENATE($A26,0,W$18),'Berechnung TBA'!$A$5:$Q$9166,1,FALSE)&lt;&gt;CONCATENATE($A26,0,W$18),"",VLOOKUP(CONCATENATE($A26,0,W$18),'Berechnung TBA'!$A$5:$Q$9166,17,FALSE)),
IF(VLOOKUP(CONCATENATE($A26,W$18),'Berechnung TBA'!$A$5:$Q$9166,1,FALSE)&lt;&gt;CONCATENATE($A26,W$18),"",VLOOKUP(CONCATENATE($A26,W$18),'Berechnung TBA'!$A$5:$Q$9166,17,FALSE)))))),"")</f>
        <v/>
      </c>
      <c r="X26" s="14" t="str">
        <f>IFERROR(IF(OR($A26="",X$18="",$A26=X$18),"",
IF(AND($A26&lt;10,X$18&lt;10),IF(VLOOKUP(CONCATENATE(0,$A26,0,X$18),'Berechnung TBA'!$A$5:$Q$9166,1,FALSE)&lt;&gt;CONCATENATE(0,$A26,0,X$18),"",VLOOKUP(CONCATENATE(0,$A26,0,X$18),'Berechnung TBA'!$A$5:$Q$9166,17,FALSE)),
IF(AND($A26&lt;10,OR(X$18=10,X$18&gt;10)),IF(VLOOKUP(CONCATENATE(0,$A26,X$18),'Berechnung TBA'!$A$5:$Q$9166,1,FALSE)&lt;&gt;CONCATENATE(0,$A26,X$18),"",VLOOKUP(CONCATENATE(0,$A26,X$18),'Berechnung TBA'!$A$5:$Q$9166,17,FALSE)),
IF(AND(X$18&lt;10,OR($A26=10,$A26&gt;10)),IF(VLOOKUP(CONCATENATE($A26,0,X$18),'Berechnung TBA'!$A$5:$Q$9166,1,FALSE)&lt;&gt;CONCATENATE($A26,0,X$18),"",VLOOKUP(CONCATENATE($A26,0,X$18),'Berechnung TBA'!$A$5:$Q$9166,17,FALSE)),
IF(VLOOKUP(CONCATENATE($A26,X$18),'Berechnung TBA'!$A$5:$Q$9166,1,FALSE)&lt;&gt;CONCATENATE($A26,X$18),"",VLOOKUP(CONCATENATE($A26,X$18),'Berechnung TBA'!$A$5:$Q$9166,17,FALSE)))))),"")</f>
        <v/>
      </c>
      <c r="Y26" s="14" t="str">
        <f>IFERROR(IF(OR($A26="",Y$18="",$A26=Y$18),"",
IF(AND($A26&lt;10,Y$18&lt;10),IF(VLOOKUP(CONCATENATE(0,$A26,0,Y$18),'Berechnung TBA'!$A$5:$Q$9166,1,FALSE)&lt;&gt;CONCATENATE(0,$A26,0,Y$18),"",VLOOKUP(CONCATENATE(0,$A26,0,Y$18),'Berechnung TBA'!$A$5:$Q$9166,17,FALSE)),
IF(AND($A26&lt;10,OR(Y$18=10,Y$18&gt;10)),IF(VLOOKUP(CONCATENATE(0,$A26,Y$18),'Berechnung TBA'!$A$5:$Q$9166,1,FALSE)&lt;&gt;CONCATENATE(0,$A26,Y$18),"",VLOOKUP(CONCATENATE(0,$A26,Y$18),'Berechnung TBA'!$A$5:$Q$9166,17,FALSE)),
IF(AND(Y$18&lt;10,OR($A26=10,$A26&gt;10)),IF(VLOOKUP(CONCATENATE($A26,0,Y$18),'Berechnung TBA'!$A$5:$Q$9166,1,FALSE)&lt;&gt;CONCATENATE($A26,0,Y$18),"",VLOOKUP(CONCATENATE($A26,0,Y$18),'Berechnung TBA'!$A$5:$Q$9166,17,FALSE)),
IF(VLOOKUP(CONCATENATE($A26,Y$18),'Berechnung TBA'!$A$5:$Q$9166,1,FALSE)&lt;&gt;CONCATENATE($A26,Y$18),"",VLOOKUP(CONCATENATE($A26,Y$18),'Berechnung TBA'!$A$5:$Q$9166,17,FALSE)))))),"")</f>
        <v/>
      </c>
      <c r="Z26" s="14" t="str">
        <f>IFERROR(IF(OR($A26="",Z$18="",$A26=Z$18),"",
IF(AND($A26&lt;10,Z$18&lt;10),IF(VLOOKUP(CONCATENATE(0,$A26,0,Z$18),'Berechnung TBA'!$A$5:$Q$9166,1,FALSE)&lt;&gt;CONCATENATE(0,$A26,0,Z$18),"",VLOOKUP(CONCATENATE(0,$A26,0,Z$18),'Berechnung TBA'!$A$5:$Q$9166,17,FALSE)),
IF(AND($A26&lt;10,OR(Z$18=10,Z$18&gt;10)),IF(VLOOKUP(CONCATENATE(0,$A26,Z$18),'Berechnung TBA'!$A$5:$Q$9166,1,FALSE)&lt;&gt;CONCATENATE(0,$A26,Z$18),"",VLOOKUP(CONCATENATE(0,$A26,Z$18),'Berechnung TBA'!$A$5:$Q$9166,17,FALSE)),
IF(AND(Z$18&lt;10,OR($A26=10,$A26&gt;10)),IF(VLOOKUP(CONCATENATE($A26,0,Z$18),'Berechnung TBA'!$A$5:$Q$9166,1,FALSE)&lt;&gt;CONCATENATE($A26,0,Z$18),"",VLOOKUP(CONCATENATE($A26,0,Z$18),'Berechnung TBA'!$A$5:$Q$9166,17,FALSE)),
IF(VLOOKUP(CONCATENATE($A26,Z$18),'Berechnung TBA'!$A$5:$Q$9166,1,FALSE)&lt;&gt;CONCATENATE($A26,Z$18),"",VLOOKUP(CONCATENATE($A26,Z$18),'Berechnung TBA'!$A$5:$Q$9166,17,FALSE)))))),"")</f>
        <v/>
      </c>
      <c r="AA26" s="14" t="str">
        <f>IFERROR(IF(OR($A26="",AA$18="",$A26=AA$18),"",
IF(AND($A26&lt;10,AA$18&lt;10),IF(VLOOKUP(CONCATENATE(0,$A26,0,AA$18),'Berechnung TBA'!$A$5:$Q$9166,1,FALSE)&lt;&gt;CONCATENATE(0,$A26,0,AA$18),"",VLOOKUP(CONCATENATE(0,$A26,0,AA$18),'Berechnung TBA'!$A$5:$Q$9166,17,FALSE)),
IF(AND($A26&lt;10,OR(AA$18=10,AA$18&gt;10)),IF(VLOOKUP(CONCATENATE(0,$A26,AA$18),'Berechnung TBA'!$A$5:$Q$9166,1,FALSE)&lt;&gt;CONCATENATE(0,$A26,AA$18),"",VLOOKUP(CONCATENATE(0,$A26,AA$18),'Berechnung TBA'!$A$5:$Q$9166,17,FALSE)),
IF(AND(AA$18&lt;10,OR($A26=10,$A26&gt;10)),IF(VLOOKUP(CONCATENATE($A26,0,AA$18),'Berechnung TBA'!$A$5:$Q$9166,1,FALSE)&lt;&gt;CONCATENATE($A26,0,AA$18),"",VLOOKUP(CONCATENATE($A26,0,AA$18),'Berechnung TBA'!$A$5:$Q$9166,17,FALSE)),
IF(VLOOKUP(CONCATENATE($A26,AA$18),'Berechnung TBA'!$A$5:$Q$9166,1,FALSE)&lt;&gt;CONCATENATE($A26,AA$18),"",VLOOKUP(CONCATENATE($A26,AA$18),'Berechnung TBA'!$A$5:$Q$9166,17,FALSE)))))),"")</f>
        <v/>
      </c>
      <c r="AB26" s="14" t="str">
        <f>IFERROR(IF(OR($A26="",AB$18="",$A26=AB$18),"",
IF(AND($A26&lt;10,AB$18&lt;10),IF(VLOOKUP(CONCATENATE(0,$A26,0,AB$18),'Berechnung TBA'!$A$5:$Q$9166,1,FALSE)&lt;&gt;CONCATENATE(0,$A26,0,AB$18),"",VLOOKUP(CONCATENATE(0,$A26,0,AB$18),'Berechnung TBA'!$A$5:$Q$9166,17,FALSE)),
IF(AND($A26&lt;10,OR(AB$18=10,AB$18&gt;10)),IF(VLOOKUP(CONCATENATE(0,$A26,AB$18),'Berechnung TBA'!$A$5:$Q$9166,1,FALSE)&lt;&gt;CONCATENATE(0,$A26,AB$18),"",VLOOKUP(CONCATENATE(0,$A26,AB$18),'Berechnung TBA'!$A$5:$Q$9166,17,FALSE)),
IF(AND(AB$18&lt;10,OR($A26=10,$A26&gt;10)),IF(VLOOKUP(CONCATENATE($A26,0,AB$18),'Berechnung TBA'!$A$5:$Q$9166,1,FALSE)&lt;&gt;CONCATENATE($A26,0,AB$18),"",VLOOKUP(CONCATENATE($A26,0,AB$18),'Berechnung TBA'!$A$5:$Q$9166,17,FALSE)),
IF(VLOOKUP(CONCATENATE($A26,AB$18),'Berechnung TBA'!$A$5:$Q$9166,1,FALSE)&lt;&gt;CONCATENATE($A26,AB$18),"",VLOOKUP(CONCATENATE($A26,AB$18),'Berechnung TBA'!$A$5:$Q$9166,17,FALSE)))))),"")</f>
        <v/>
      </c>
      <c r="AC26" s="14" t="str">
        <f>IFERROR(IF(OR($A26="",AC$18="",$A26=AC$18),"",
IF(AND($A26&lt;10,AC$18&lt;10),IF(VLOOKUP(CONCATENATE(0,$A26,0,AC$18),'Berechnung TBA'!$A$5:$Q$9166,1,FALSE)&lt;&gt;CONCATENATE(0,$A26,0,AC$18),"",VLOOKUP(CONCATENATE(0,$A26,0,AC$18),'Berechnung TBA'!$A$5:$Q$9166,17,FALSE)),
IF(AND($A26&lt;10,OR(AC$18=10,AC$18&gt;10)),IF(VLOOKUP(CONCATENATE(0,$A26,AC$18),'Berechnung TBA'!$A$5:$Q$9166,1,FALSE)&lt;&gt;CONCATENATE(0,$A26,AC$18),"",VLOOKUP(CONCATENATE(0,$A26,AC$18),'Berechnung TBA'!$A$5:$Q$9166,17,FALSE)),
IF(AND(AC$18&lt;10,OR($A26=10,$A26&gt;10)),IF(VLOOKUP(CONCATENATE($A26,0,AC$18),'Berechnung TBA'!$A$5:$Q$9166,1,FALSE)&lt;&gt;CONCATENATE($A26,0,AC$18),"",VLOOKUP(CONCATENATE($A26,0,AC$18),'Berechnung TBA'!$A$5:$Q$9166,17,FALSE)),
IF(VLOOKUP(CONCATENATE($A26,AC$18),'Berechnung TBA'!$A$5:$Q$9166,1,FALSE)&lt;&gt;CONCATENATE($A26,AC$18),"",VLOOKUP(CONCATENATE($A26,AC$18),'Berechnung TBA'!$A$5:$Q$9166,17,FALSE)))))),"")</f>
        <v/>
      </c>
      <c r="AD26" s="14" t="str">
        <f>IFERROR(IF(OR($A26="",AD$18="",$A26=AD$18),"",
IF(AND($A26&lt;10,AD$18&lt;10),IF(VLOOKUP(CONCATENATE(0,$A26,0,AD$18),'Berechnung TBA'!$A$5:$Q$9166,1,FALSE)&lt;&gt;CONCATENATE(0,$A26,0,AD$18),"",VLOOKUP(CONCATENATE(0,$A26,0,AD$18),'Berechnung TBA'!$A$5:$Q$9166,17,FALSE)),
IF(AND($A26&lt;10,OR(AD$18=10,AD$18&gt;10)),IF(VLOOKUP(CONCATENATE(0,$A26,AD$18),'Berechnung TBA'!$A$5:$Q$9166,1,FALSE)&lt;&gt;CONCATENATE(0,$A26,AD$18),"",VLOOKUP(CONCATENATE(0,$A26,AD$18),'Berechnung TBA'!$A$5:$Q$9166,17,FALSE)),
IF(AND(AD$18&lt;10,OR($A26=10,$A26&gt;10)),IF(VLOOKUP(CONCATENATE($A26,0,AD$18),'Berechnung TBA'!$A$5:$Q$9166,1,FALSE)&lt;&gt;CONCATENATE($A26,0,AD$18),"",VLOOKUP(CONCATENATE($A26,0,AD$18),'Berechnung TBA'!$A$5:$Q$9166,17,FALSE)),
IF(VLOOKUP(CONCATENATE($A26,AD$18),'Berechnung TBA'!$A$5:$Q$9166,1,FALSE)&lt;&gt;CONCATENATE($A26,AD$18),"",VLOOKUP(CONCATENATE($A26,AD$18),'Berechnung TBA'!$A$5:$Q$9166,17,FALSE)))))),"")</f>
        <v/>
      </c>
      <c r="AE26" s="14" t="str">
        <f>IFERROR(IF(OR($A26="",AE$18="",$A26=AE$18),"",
IF(AND($A26&lt;10,AE$18&lt;10),IF(VLOOKUP(CONCATENATE(0,$A26,0,AE$18),'Berechnung TBA'!$A$5:$Q$9166,1,FALSE)&lt;&gt;CONCATENATE(0,$A26,0,AE$18),"",VLOOKUP(CONCATENATE(0,$A26,0,AE$18),'Berechnung TBA'!$A$5:$Q$9166,17,FALSE)),
IF(AND($A26&lt;10,OR(AE$18=10,AE$18&gt;10)),IF(VLOOKUP(CONCATENATE(0,$A26,AE$18),'Berechnung TBA'!$A$5:$Q$9166,1,FALSE)&lt;&gt;CONCATENATE(0,$A26,AE$18),"",VLOOKUP(CONCATENATE(0,$A26,AE$18),'Berechnung TBA'!$A$5:$Q$9166,17,FALSE)),
IF(AND(AE$18&lt;10,OR($A26=10,$A26&gt;10)),IF(VLOOKUP(CONCATENATE($A26,0,AE$18),'Berechnung TBA'!$A$5:$Q$9166,1,FALSE)&lt;&gt;CONCATENATE($A26,0,AE$18),"",VLOOKUP(CONCATENATE($A26,0,AE$18),'Berechnung TBA'!$A$5:$Q$9166,17,FALSE)),
IF(VLOOKUP(CONCATENATE($A26,AE$18),'Berechnung TBA'!$A$5:$Q$9166,1,FALSE)&lt;&gt;CONCATENATE($A26,AE$18),"",VLOOKUP(CONCATENATE($A26,AE$18),'Berechnung TBA'!$A$5:$Q$9166,17,FALSE)))))),"")</f>
        <v/>
      </c>
      <c r="AF26" s="14" t="str">
        <f>IFERROR(IF(OR($A26="",AF$18="",$A26=AF$18),"",
IF(AND($A26&lt;10,AF$18&lt;10),IF(VLOOKUP(CONCATENATE(0,$A26,0,AF$18),'Berechnung TBA'!$A$5:$Q$9166,1,FALSE)&lt;&gt;CONCATENATE(0,$A26,0,AF$18),"",VLOOKUP(CONCATENATE(0,$A26,0,AF$18),'Berechnung TBA'!$A$5:$Q$9166,17,FALSE)),
IF(AND($A26&lt;10,OR(AF$18=10,AF$18&gt;10)),IF(VLOOKUP(CONCATENATE(0,$A26,AF$18),'Berechnung TBA'!$A$5:$Q$9166,1,FALSE)&lt;&gt;CONCATENATE(0,$A26,AF$18),"",VLOOKUP(CONCATENATE(0,$A26,AF$18),'Berechnung TBA'!$A$5:$Q$9166,17,FALSE)),
IF(AND(AF$18&lt;10,OR($A26=10,$A26&gt;10)),IF(VLOOKUP(CONCATENATE($A26,0,AF$18),'Berechnung TBA'!$A$5:$Q$9166,1,FALSE)&lt;&gt;CONCATENATE($A26,0,AF$18),"",VLOOKUP(CONCATENATE($A26,0,AF$18),'Berechnung TBA'!$A$5:$Q$9166,17,FALSE)),
IF(VLOOKUP(CONCATENATE($A26,AF$18),'Berechnung TBA'!$A$5:$Q$9166,1,FALSE)&lt;&gt;CONCATENATE($A26,AF$18),"",VLOOKUP(CONCATENATE($A26,AF$18),'Berechnung TBA'!$A$5:$Q$9166,17,FALSE)))))),"")</f>
        <v/>
      </c>
      <c r="AG26" s="14" t="str">
        <f>IFERROR(IF(OR($A26="",AG$18="",$A26=AG$18),"",
IF(AND($A26&lt;10,AG$18&lt;10),IF(VLOOKUP(CONCATENATE(0,$A26,0,AG$18),'Berechnung TBA'!$A$5:$Q$9166,1,FALSE)&lt;&gt;CONCATENATE(0,$A26,0,AG$18),"",VLOOKUP(CONCATENATE(0,$A26,0,AG$18),'Berechnung TBA'!$A$5:$Q$9166,17,FALSE)),
IF(AND($A26&lt;10,OR(AG$18=10,AG$18&gt;10)),IF(VLOOKUP(CONCATENATE(0,$A26,AG$18),'Berechnung TBA'!$A$5:$Q$9166,1,FALSE)&lt;&gt;CONCATENATE(0,$A26,AG$18),"",VLOOKUP(CONCATENATE(0,$A26,AG$18),'Berechnung TBA'!$A$5:$Q$9166,17,FALSE)),
IF(AND(AG$18&lt;10,OR($A26=10,$A26&gt;10)),IF(VLOOKUP(CONCATENATE($A26,0,AG$18),'Berechnung TBA'!$A$5:$Q$9166,1,FALSE)&lt;&gt;CONCATENATE($A26,0,AG$18),"",VLOOKUP(CONCATENATE($A26,0,AG$18),'Berechnung TBA'!$A$5:$Q$9166,17,FALSE)),
IF(VLOOKUP(CONCATENATE($A26,AG$18),'Berechnung TBA'!$A$5:$Q$9166,1,FALSE)&lt;&gt;CONCATENATE($A26,AG$18),"",VLOOKUP(CONCATENATE($A26,AG$18),'Berechnung TBA'!$A$5:$Q$9166,17,FALSE)))))),"")</f>
        <v/>
      </c>
      <c r="AH26" s="14" t="str">
        <f>IFERROR(IF(OR($A26="",AH$18="",$A26=AH$18),"",
IF(AND($A26&lt;10,AH$18&lt;10),IF(VLOOKUP(CONCATENATE(0,$A26,0,AH$18),'Berechnung TBA'!$A$5:$Q$9166,1,FALSE)&lt;&gt;CONCATENATE(0,$A26,0,AH$18),"",VLOOKUP(CONCATENATE(0,$A26,0,AH$18),'Berechnung TBA'!$A$5:$Q$9166,17,FALSE)),
IF(AND($A26&lt;10,OR(AH$18=10,AH$18&gt;10)),IF(VLOOKUP(CONCATENATE(0,$A26,AH$18),'Berechnung TBA'!$A$5:$Q$9166,1,FALSE)&lt;&gt;CONCATENATE(0,$A26,AH$18),"",VLOOKUP(CONCATENATE(0,$A26,AH$18),'Berechnung TBA'!$A$5:$Q$9166,17,FALSE)),
IF(AND(AH$18&lt;10,OR($A26=10,$A26&gt;10)),IF(VLOOKUP(CONCATENATE($A26,0,AH$18),'Berechnung TBA'!$A$5:$Q$9166,1,FALSE)&lt;&gt;CONCATENATE($A26,0,AH$18),"",VLOOKUP(CONCATENATE($A26,0,AH$18),'Berechnung TBA'!$A$5:$Q$9166,17,FALSE)),
IF(VLOOKUP(CONCATENATE($A26,AH$18),'Berechnung TBA'!$A$5:$Q$9166,1,FALSE)&lt;&gt;CONCATENATE($A26,AH$18),"",VLOOKUP(CONCATENATE($A26,AH$18),'Berechnung TBA'!$A$5:$Q$9166,17,FALSE)))))),"")</f>
        <v/>
      </c>
      <c r="AI26" s="14" t="str">
        <f>IFERROR(IF(OR($A26="",AI$18="",$A26=AI$18),"",
IF(AND($A26&lt;10,AI$18&lt;10),IF(VLOOKUP(CONCATENATE(0,$A26,0,AI$18),'Berechnung TBA'!$A$5:$Q$9166,1,FALSE)&lt;&gt;CONCATENATE(0,$A26,0,AI$18),"",VLOOKUP(CONCATENATE(0,$A26,0,AI$18),'Berechnung TBA'!$A$5:$Q$9166,17,FALSE)),
IF(AND($A26&lt;10,OR(AI$18=10,AI$18&gt;10)),IF(VLOOKUP(CONCATENATE(0,$A26,AI$18),'Berechnung TBA'!$A$5:$Q$9166,1,FALSE)&lt;&gt;CONCATENATE(0,$A26,AI$18),"",VLOOKUP(CONCATENATE(0,$A26,AI$18),'Berechnung TBA'!$A$5:$Q$9166,17,FALSE)),
IF(AND(AI$18&lt;10,OR($A26=10,$A26&gt;10)),IF(VLOOKUP(CONCATENATE($A26,0,AI$18),'Berechnung TBA'!$A$5:$Q$9166,1,FALSE)&lt;&gt;CONCATENATE($A26,0,AI$18),"",VLOOKUP(CONCATENATE($A26,0,AI$18),'Berechnung TBA'!$A$5:$Q$9166,17,FALSE)),
IF(VLOOKUP(CONCATENATE($A26,AI$18),'Berechnung TBA'!$A$5:$Q$9166,1,FALSE)&lt;&gt;CONCATENATE($A26,AI$18),"",VLOOKUP(CONCATENATE($A26,AI$18),'Berechnung TBA'!$A$5:$Q$9166,17,FALSE)))))),"")</f>
        <v/>
      </c>
      <c r="AJ26" s="14" t="str">
        <f>IFERROR(IF(OR($A26="",AJ$18="",$A26=AJ$18),"",
IF(AND($A26&lt;10,AJ$18&lt;10),IF(VLOOKUP(CONCATENATE(0,$A26,0,AJ$18),'Berechnung TBA'!$A$5:$Q$9166,1,FALSE)&lt;&gt;CONCATENATE(0,$A26,0,AJ$18),"",VLOOKUP(CONCATENATE(0,$A26,0,AJ$18),'Berechnung TBA'!$A$5:$Q$9166,17,FALSE)),
IF(AND($A26&lt;10,OR(AJ$18=10,AJ$18&gt;10)),IF(VLOOKUP(CONCATENATE(0,$A26,AJ$18),'Berechnung TBA'!$A$5:$Q$9166,1,FALSE)&lt;&gt;CONCATENATE(0,$A26,AJ$18),"",VLOOKUP(CONCATENATE(0,$A26,AJ$18),'Berechnung TBA'!$A$5:$Q$9166,17,FALSE)),
IF(AND(AJ$18&lt;10,OR($A26=10,$A26&gt;10)),IF(VLOOKUP(CONCATENATE($A26,0,AJ$18),'Berechnung TBA'!$A$5:$Q$9166,1,FALSE)&lt;&gt;CONCATENATE($A26,0,AJ$18),"",VLOOKUP(CONCATENATE($A26,0,AJ$18),'Berechnung TBA'!$A$5:$Q$9166,17,FALSE)),
IF(VLOOKUP(CONCATENATE($A26,AJ$18),'Berechnung TBA'!$A$5:$Q$9166,1,FALSE)&lt;&gt;CONCATENATE($A26,AJ$18),"",VLOOKUP(CONCATENATE($A26,AJ$18),'Berechnung TBA'!$A$5:$Q$9166,17,FALSE)))))),"")</f>
        <v/>
      </c>
      <c r="AK26" s="14" t="str">
        <f>IFERROR(IF(OR($A26="",AK$18="",$A26=AK$18),"",
IF(AND($A26&lt;10,AK$18&lt;10),IF(VLOOKUP(CONCATENATE(0,$A26,0,AK$18),'Berechnung TBA'!$A$5:$Q$9166,1,FALSE)&lt;&gt;CONCATENATE(0,$A26,0,AK$18),"",VLOOKUP(CONCATENATE(0,$A26,0,AK$18),'Berechnung TBA'!$A$5:$Q$9166,17,FALSE)),
IF(AND($A26&lt;10,OR(AK$18=10,AK$18&gt;10)),IF(VLOOKUP(CONCATENATE(0,$A26,AK$18),'Berechnung TBA'!$A$5:$Q$9166,1,FALSE)&lt;&gt;CONCATENATE(0,$A26,AK$18),"",VLOOKUP(CONCATENATE(0,$A26,AK$18),'Berechnung TBA'!$A$5:$Q$9166,17,FALSE)),
IF(AND(AK$18&lt;10,OR($A26=10,$A26&gt;10)),IF(VLOOKUP(CONCATENATE($A26,0,AK$18),'Berechnung TBA'!$A$5:$Q$9166,1,FALSE)&lt;&gt;CONCATENATE($A26,0,AK$18),"",VLOOKUP(CONCATENATE($A26,0,AK$18),'Berechnung TBA'!$A$5:$Q$9166,17,FALSE)),
IF(VLOOKUP(CONCATENATE($A26,AK$18),'Berechnung TBA'!$A$5:$Q$9166,1,FALSE)&lt;&gt;CONCATENATE($A26,AK$18),"",VLOOKUP(CONCATENATE($A26,AK$18),'Berechnung TBA'!$A$5:$Q$9166,17,FALSE)))))),"")</f>
        <v/>
      </c>
      <c r="AL26" s="14" t="str">
        <f>IFERROR(IF(OR($A26="",AL$18="",$A26=AL$18),"",
IF(AND($A26&lt;10,AL$18&lt;10),IF(VLOOKUP(CONCATENATE(0,$A26,0,AL$18),'Berechnung TBA'!$A$5:$Q$9166,1,FALSE)&lt;&gt;CONCATENATE(0,$A26,0,AL$18),"",VLOOKUP(CONCATENATE(0,$A26,0,AL$18),'Berechnung TBA'!$A$5:$Q$9166,17,FALSE)),
IF(AND($A26&lt;10,OR(AL$18=10,AL$18&gt;10)),IF(VLOOKUP(CONCATENATE(0,$A26,AL$18),'Berechnung TBA'!$A$5:$Q$9166,1,FALSE)&lt;&gt;CONCATENATE(0,$A26,AL$18),"",VLOOKUP(CONCATENATE(0,$A26,AL$18),'Berechnung TBA'!$A$5:$Q$9166,17,FALSE)),
IF(AND(AL$18&lt;10,OR($A26=10,$A26&gt;10)),IF(VLOOKUP(CONCATENATE($A26,0,AL$18),'Berechnung TBA'!$A$5:$Q$9166,1,FALSE)&lt;&gt;CONCATENATE($A26,0,AL$18),"",VLOOKUP(CONCATENATE($A26,0,AL$18),'Berechnung TBA'!$A$5:$Q$9166,17,FALSE)),
IF(VLOOKUP(CONCATENATE($A26,AL$18),'Berechnung TBA'!$A$5:$Q$9166,1,FALSE)&lt;&gt;CONCATENATE($A26,AL$18),"",VLOOKUP(CONCATENATE($A26,AL$18),'Berechnung TBA'!$A$5:$Q$9166,17,FALSE)))))),"")</f>
        <v/>
      </c>
      <c r="AM26" s="14" t="str">
        <f>IFERROR(IF(OR($A26="",AM$18="",$A26=AM$18),"",
IF(AND($A26&lt;10,AM$18&lt;10),IF(VLOOKUP(CONCATENATE(0,$A26,0,AM$18),'Berechnung TBA'!$A$5:$Q$9166,1,FALSE)&lt;&gt;CONCATENATE(0,$A26,0,AM$18),"",VLOOKUP(CONCATENATE(0,$A26,0,AM$18),'Berechnung TBA'!$A$5:$Q$9166,17,FALSE)),
IF(AND($A26&lt;10,OR(AM$18=10,AM$18&gt;10)),IF(VLOOKUP(CONCATENATE(0,$A26,AM$18),'Berechnung TBA'!$A$5:$Q$9166,1,FALSE)&lt;&gt;CONCATENATE(0,$A26,AM$18),"",VLOOKUP(CONCATENATE(0,$A26,AM$18),'Berechnung TBA'!$A$5:$Q$9166,17,FALSE)),
IF(AND(AM$18&lt;10,OR($A26=10,$A26&gt;10)),IF(VLOOKUP(CONCATENATE($A26,0,AM$18),'Berechnung TBA'!$A$5:$Q$9166,1,FALSE)&lt;&gt;CONCATENATE($A26,0,AM$18),"",VLOOKUP(CONCATENATE($A26,0,AM$18),'Berechnung TBA'!$A$5:$Q$9166,17,FALSE)),
IF(VLOOKUP(CONCATENATE($A26,AM$18),'Berechnung TBA'!$A$5:$Q$9166,1,FALSE)&lt;&gt;CONCATENATE($A26,AM$18),"",VLOOKUP(CONCATENATE($A26,AM$18),'Berechnung TBA'!$A$5:$Q$9166,17,FALSE)))))),"")</f>
        <v/>
      </c>
      <c r="AN26" s="14" t="str">
        <f>IFERROR(IF(OR($A26="",AN$18="",$A26=AN$18),"",
IF(AND($A26&lt;10,AN$18&lt;10),IF(VLOOKUP(CONCATENATE(0,$A26,0,AN$18),'Berechnung TBA'!$A$5:$Q$9166,1,FALSE)&lt;&gt;CONCATENATE(0,$A26,0,AN$18),"",VLOOKUP(CONCATENATE(0,$A26,0,AN$18),'Berechnung TBA'!$A$5:$Q$9166,17,FALSE)),
IF(AND($A26&lt;10,OR(AN$18=10,AN$18&gt;10)),IF(VLOOKUP(CONCATENATE(0,$A26,AN$18),'Berechnung TBA'!$A$5:$Q$9166,1,FALSE)&lt;&gt;CONCATENATE(0,$A26,AN$18),"",VLOOKUP(CONCATENATE(0,$A26,AN$18),'Berechnung TBA'!$A$5:$Q$9166,17,FALSE)),
IF(AND(AN$18&lt;10,OR($A26=10,$A26&gt;10)),IF(VLOOKUP(CONCATENATE($A26,0,AN$18),'Berechnung TBA'!$A$5:$Q$9166,1,FALSE)&lt;&gt;CONCATENATE($A26,0,AN$18),"",VLOOKUP(CONCATENATE($A26,0,AN$18),'Berechnung TBA'!$A$5:$Q$9166,17,FALSE)),
IF(VLOOKUP(CONCATENATE($A26,AN$18),'Berechnung TBA'!$A$5:$Q$9166,1,FALSE)&lt;&gt;CONCATENATE($A26,AN$18),"",VLOOKUP(CONCATENATE($A26,AN$18),'Berechnung TBA'!$A$5:$Q$9166,17,FALSE)))))),"")</f>
        <v/>
      </c>
    </row>
    <row r="27" spans="1:40" x14ac:dyDescent="0.2">
      <c r="A27" s="6" t="str">
        <f t="shared" si="1"/>
        <v/>
      </c>
      <c r="B27" s="6" t="str">
        <f>IF(I8="","",I8)</f>
        <v/>
      </c>
      <c r="C27" s="13" t="str">
        <f>IF(I$8="","",
IF(I$8="FG",
IF(AND(2/3*I$10/1.2&gt;2,OR(2/3*I$10/1.2&lt;8,2/3*I$10/1.2=8)),2/3*I$10/1.2,IF(2/3*I$10/1.2&gt;8,8,2)),
IF(I$8="SB",
IF(AND(2/3*I$10/0.8&gt;2,OR(2/3*I$10/0.8&lt;8,2/3*I$10/0.8=8)),2/3*I$10/0.8,IF(2/3*I$10/0.8&gt;8,8,2)),
VLOOKUP(I$12,Berechnungsparameter!$A$23:$G$33,4,FALSE))))</f>
        <v/>
      </c>
      <c r="D27" s="13" t="str">
        <f>IF(I$8="","",
VLOOKUP(I$12,Berechnungsparameter!$A$23:$G$33,7,FALSE))</f>
        <v/>
      </c>
      <c r="E27" s="14" t="str">
        <f>IFERROR(IF(OR($A27="",E$18="",$A27=E$18),"",
IF(AND($A27&lt;10,E$18&lt;10),IF(VLOOKUP(CONCATENATE(0,$A27,0,E$18),'Berechnung TBA'!$A$5:$Q$9166,1,FALSE)&lt;&gt;CONCATENATE(0,$A27,0,E$18),"",VLOOKUP(CONCATENATE(0,$A27,0,E$18),'Berechnung TBA'!$A$5:$Q$9166,17,FALSE)),
IF(AND($A27&lt;10,OR(E$18=10,E$18&gt;10)),IF(VLOOKUP(CONCATENATE(0,$A27,E$18),'Berechnung TBA'!$A$5:$Q$9166,1,FALSE)&lt;&gt;CONCATENATE(0,$A27,E$18),"",VLOOKUP(CONCATENATE(0,$A27,E$18),'Berechnung TBA'!$A$5:$Q$9166,17,FALSE)),
IF(AND(E$18&lt;10,OR($A27=10,$A27&gt;10)),IF(VLOOKUP(CONCATENATE($A27,0,E$18),'Berechnung TBA'!$A$5:$Q$9166,1,FALSE)&lt;&gt;CONCATENATE($A27,0,E$18),"",VLOOKUP(CONCATENATE($A27,0,E$18),'Berechnung TBA'!$A$5:$Q$9166,17,FALSE)),
IF(VLOOKUP(CONCATENATE($A27,E$18),'Berechnung TBA'!$A$5:$Q$9166,1,FALSE)&lt;&gt;CONCATENATE($A27,E$18),"",VLOOKUP(CONCATENATE($A27,E$18),'Berechnung TBA'!$A$5:$Q$9166,17,FALSE)))))),"")</f>
        <v/>
      </c>
      <c r="F27" s="14" t="str">
        <f>IFERROR(IF(OR($A27="",F$18="",$A27=F$18),"",
IF(AND($A27&lt;10,F$18&lt;10),IF(VLOOKUP(CONCATENATE(0,$A27,0,F$18),'Berechnung TBA'!$A$5:$Q$9166,1,FALSE)&lt;&gt;CONCATENATE(0,$A27,0,F$18),"",VLOOKUP(CONCATENATE(0,$A27,0,F$18),'Berechnung TBA'!$A$5:$Q$9166,17,FALSE)),
IF(AND($A27&lt;10,OR(F$18=10,F$18&gt;10)),IF(VLOOKUP(CONCATENATE(0,$A27,F$18),'Berechnung TBA'!$A$5:$Q$9166,1,FALSE)&lt;&gt;CONCATENATE(0,$A27,F$18),"",VLOOKUP(CONCATENATE(0,$A27,F$18),'Berechnung TBA'!$A$5:$Q$9166,17,FALSE)),
IF(AND(F$18&lt;10,OR($A27=10,$A27&gt;10)),IF(VLOOKUP(CONCATENATE($A27,0,F$18),'Berechnung TBA'!$A$5:$Q$9166,1,FALSE)&lt;&gt;CONCATENATE($A27,0,F$18),"",VLOOKUP(CONCATENATE($A27,0,F$18),'Berechnung TBA'!$A$5:$Q$9166,17,FALSE)),
IF(VLOOKUP(CONCATENATE($A27,F$18),'Berechnung TBA'!$A$5:$Q$9166,1,FALSE)&lt;&gt;CONCATENATE($A27,F$18),"",VLOOKUP(CONCATENATE($A27,F$18),'Berechnung TBA'!$A$5:$Q$9166,17,FALSE)))))),"")</f>
        <v/>
      </c>
      <c r="G27" s="14" t="str">
        <f>IFERROR(IF(OR($A27="",G$18="",$A27=G$18),"",
IF(AND($A27&lt;10,G$18&lt;10),IF(VLOOKUP(CONCATENATE(0,$A27,0,G$18),'Berechnung TBA'!$A$5:$Q$9166,1,FALSE)&lt;&gt;CONCATENATE(0,$A27,0,G$18),"",VLOOKUP(CONCATENATE(0,$A27,0,G$18),'Berechnung TBA'!$A$5:$Q$9166,17,FALSE)),
IF(AND($A27&lt;10,OR(G$18=10,G$18&gt;10)),IF(VLOOKUP(CONCATENATE(0,$A27,G$18),'Berechnung TBA'!$A$5:$Q$9166,1,FALSE)&lt;&gt;CONCATENATE(0,$A27,G$18),"",VLOOKUP(CONCATENATE(0,$A27,G$18),'Berechnung TBA'!$A$5:$Q$9166,17,FALSE)),
IF(AND(G$18&lt;10,OR($A27=10,$A27&gt;10)),IF(VLOOKUP(CONCATENATE($A27,0,G$18),'Berechnung TBA'!$A$5:$Q$9166,1,FALSE)&lt;&gt;CONCATENATE($A27,0,G$18),"",VLOOKUP(CONCATENATE($A27,0,G$18),'Berechnung TBA'!$A$5:$Q$9166,17,FALSE)),
IF(VLOOKUP(CONCATENATE($A27,G$18),'Berechnung TBA'!$A$5:$Q$9166,1,FALSE)&lt;&gt;CONCATENATE($A27,G$18),"",VLOOKUP(CONCATENATE($A27,G$18),'Berechnung TBA'!$A$5:$Q$9166,17,FALSE)))))),"")</f>
        <v/>
      </c>
      <c r="H27" s="14" t="str">
        <f>IFERROR(IF(OR($A27="",H$18="",$A27=H$18),"",
IF(AND($A27&lt;10,H$18&lt;10),IF(VLOOKUP(CONCATENATE(0,$A27,0,H$18),'Berechnung TBA'!$A$5:$Q$9166,1,FALSE)&lt;&gt;CONCATENATE(0,$A27,0,H$18),"",VLOOKUP(CONCATENATE(0,$A27,0,H$18),'Berechnung TBA'!$A$5:$Q$9166,17,FALSE)),
IF(AND($A27&lt;10,OR(H$18=10,H$18&gt;10)),IF(VLOOKUP(CONCATENATE(0,$A27,H$18),'Berechnung TBA'!$A$5:$Q$9166,1,FALSE)&lt;&gt;CONCATENATE(0,$A27,H$18),"",VLOOKUP(CONCATENATE(0,$A27,H$18),'Berechnung TBA'!$A$5:$Q$9166,17,FALSE)),
IF(AND(H$18&lt;10,OR($A27=10,$A27&gt;10)),IF(VLOOKUP(CONCATENATE($A27,0,H$18),'Berechnung TBA'!$A$5:$Q$9166,1,FALSE)&lt;&gt;CONCATENATE($A27,0,H$18),"",VLOOKUP(CONCATENATE($A27,0,H$18),'Berechnung TBA'!$A$5:$Q$9166,17,FALSE)),
IF(VLOOKUP(CONCATENATE($A27,H$18),'Berechnung TBA'!$A$5:$Q$9166,1,FALSE)&lt;&gt;CONCATENATE($A27,H$18),"",VLOOKUP(CONCATENATE($A27,H$18),'Berechnung TBA'!$A$5:$Q$9166,17,FALSE)))))),"")</f>
        <v/>
      </c>
      <c r="I27" s="14" t="str">
        <f>IFERROR(IF(OR($A27="",I$18="",$A27=I$18),"",
IF(AND($A27&lt;10,I$18&lt;10),IF(VLOOKUP(CONCATENATE(0,$A27,0,I$18),'Berechnung TBA'!$A$5:$Q$9166,1,FALSE)&lt;&gt;CONCATENATE(0,$A27,0,I$18),"",VLOOKUP(CONCATENATE(0,$A27,0,I$18),'Berechnung TBA'!$A$5:$Q$9166,17,FALSE)),
IF(AND($A27&lt;10,OR(I$18=10,I$18&gt;10)),IF(VLOOKUP(CONCATENATE(0,$A27,I$18),'Berechnung TBA'!$A$5:$Q$9166,1,FALSE)&lt;&gt;CONCATENATE(0,$A27,I$18),"",VLOOKUP(CONCATENATE(0,$A27,I$18),'Berechnung TBA'!$A$5:$Q$9166,17,FALSE)),
IF(AND(I$18&lt;10,OR($A27=10,$A27&gt;10)),IF(VLOOKUP(CONCATENATE($A27,0,I$18),'Berechnung TBA'!$A$5:$Q$9166,1,FALSE)&lt;&gt;CONCATENATE($A27,0,I$18),"",VLOOKUP(CONCATENATE($A27,0,I$18),'Berechnung TBA'!$A$5:$Q$9166,17,FALSE)),
IF(VLOOKUP(CONCATENATE($A27,I$18),'Berechnung TBA'!$A$5:$Q$9166,1,FALSE)&lt;&gt;CONCATENATE($A27,I$18),"",VLOOKUP(CONCATENATE($A27,I$18),'Berechnung TBA'!$A$5:$Q$9166,17,FALSE)))))),"")</f>
        <v/>
      </c>
      <c r="J27" s="14" t="str">
        <f>IFERROR(IF(OR($A27="",J$18="",$A27=J$18),"",
IF(AND($A27&lt;10,J$18&lt;10),IF(VLOOKUP(CONCATENATE(0,$A27,0,J$18),'Berechnung TBA'!$A$5:$Q$9166,1,FALSE)&lt;&gt;CONCATENATE(0,$A27,0,J$18),"",VLOOKUP(CONCATENATE(0,$A27,0,J$18),'Berechnung TBA'!$A$5:$Q$9166,17,FALSE)),
IF(AND($A27&lt;10,OR(J$18=10,J$18&gt;10)),IF(VLOOKUP(CONCATENATE(0,$A27,J$18),'Berechnung TBA'!$A$5:$Q$9166,1,FALSE)&lt;&gt;CONCATENATE(0,$A27,J$18),"",VLOOKUP(CONCATENATE(0,$A27,J$18),'Berechnung TBA'!$A$5:$Q$9166,17,FALSE)),
IF(AND(J$18&lt;10,OR($A27=10,$A27&gt;10)),IF(VLOOKUP(CONCATENATE($A27,0,J$18),'Berechnung TBA'!$A$5:$Q$9166,1,FALSE)&lt;&gt;CONCATENATE($A27,0,J$18),"",VLOOKUP(CONCATENATE($A27,0,J$18),'Berechnung TBA'!$A$5:$Q$9166,17,FALSE)),
IF(VLOOKUP(CONCATENATE($A27,J$18),'Berechnung TBA'!$A$5:$Q$9166,1,FALSE)&lt;&gt;CONCATENATE($A27,J$18),"",VLOOKUP(CONCATENATE($A27,J$18),'Berechnung TBA'!$A$5:$Q$9166,17,FALSE)))))),"")</f>
        <v/>
      </c>
      <c r="K27" s="14" t="str">
        <f>IFERROR(IF(OR($A27="",K$18="",$A27=K$18),"",
IF(AND($A27&lt;10,K$18&lt;10),IF(VLOOKUP(CONCATENATE(0,$A27,0,K$18),'Berechnung TBA'!$A$5:$Q$9166,1,FALSE)&lt;&gt;CONCATENATE(0,$A27,0,K$18),"",VLOOKUP(CONCATENATE(0,$A27,0,K$18),'Berechnung TBA'!$A$5:$Q$9166,17,FALSE)),
IF(AND($A27&lt;10,OR(K$18=10,K$18&gt;10)),IF(VLOOKUP(CONCATENATE(0,$A27,K$18),'Berechnung TBA'!$A$5:$Q$9166,1,FALSE)&lt;&gt;CONCATENATE(0,$A27,K$18),"",VLOOKUP(CONCATENATE(0,$A27,K$18),'Berechnung TBA'!$A$5:$Q$9166,17,FALSE)),
IF(AND(K$18&lt;10,OR($A27=10,$A27&gt;10)),IF(VLOOKUP(CONCATENATE($A27,0,K$18),'Berechnung TBA'!$A$5:$Q$9166,1,FALSE)&lt;&gt;CONCATENATE($A27,0,K$18),"",VLOOKUP(CONCATENATE($A27,0,K$18),'Berechnung TBA'!$A$5:$Q$9166,17,FALSE)),
IF(VLOOKUP(CONCATENATE($A27,K$18),'Berechnung TBA'!$A$5:$Q$9166,1,FALSE)&lt;&gt;CONCATENATE($A27,K$18),"",VLOOKUP(CONCATENATE($A27,K$18),'Berechnung TBA'!$A$5:$Q$9166,17,FALSE)))))),"")</f>
        <v/>
      </c>
      <c r="L27" s="14" t="str">
        <f>IFERROR(IF(OR($A27="",L$18="",$A27=L$18),"",
IF(AND($A27&lt;10,L$18&lt;10),IF(VLOOKUP(CONCATENATE(0,$A27,0,L$18),'Berechnung TBA'!$A$5:$Q$9166,1,FALSE)&lt;&gt;CONCATENATE(0,$A27,0,L$18),"",VLOOKUP(CONCATENATE(0,$A27,0,L$18),'Berechnung TBA'!$A$5:$Q$9166,17,FALSE)),
IF(AND($A27&lt;10,OR(L$18=10,L$18&gt;10)),IF(VLOOKUP(CONCATENATE(0,$A27,L$18),'Berechnung TBA'!$A$5:$Q$9166,1,FALSE)&lt;&gt;CONCATENATE(0,$A27,L$18),"",VLOOKUP(CONCATENATE(0,$A27,L$18),'Berechnung TBA'!$A$5:$Q$9166,17,FALSE)),
IF(AND(L$18&lt;10,OR($A27=10,$A27&gt;10)),IF(VLOOKUP(CONCATENATE($A27,0,L$18),'Berechnung TBA'!$A$5:$Q$9166,1,FALSE)&lt;&gt;CONCATENATE($A27,0,L$18),"",VLOOKUP(CONCATENATE($A27,0,L$18),'Berechnung TBA'!$A$5:$Q$9166,17,FALSE)),
IF(VLOOKUP(CONCATENATE($A27,L$18),'Berechnung TBA'!$A$5:$Q$9166,1,FALSE)&lt;&gt;CONCATENATE($A27,L$18),"",VLOOKUP(CONCATENATE($A27,L$18),'Berechnung TBA'!$A$5:$Q$9166,17,FALSE)))))),"")</f>
        <v/>
      </c>
      <c r="M27" s="14" t="str">
        <f>IFERROR(IF(OR($A27="",M$18="",$A27=M$18),"",
IF(AND($A27&lt;10,M$18&lt;10),IF(VLOOKUP(CONCATENATE(0,$A27,0,M$18),'Berechnung TBA'!$A$5:$Q$9166,1,FALSE)&lt;&gt;CONCATENATE(0,$A27,0,M$18),"",VLOOKUP(CONCATENATE(0,$A27,0,M$18),'Berechnung TBA'!$A$5:$Q$9166,17,FALSE)),
IF(AND($A27&lt;10,OR(M$18=10,M$18&gt;10)),IF(VLOOKUP(CONCATENATE(0,$A27,M$18),'Berechnung TBA'!$A$5:$Q$9166,1,FALSE)&lt;&gt;CONCATENATE(0,$A27,M$18),"",VLOOKUP(CONCATENATE(0,$A27,M$18),'Berechnung TBA'!$A$5:$Q$9166,17,FALSE)),
IF(AND(M$18&lt;10,OR($A27=10,$A27&gt;10)),IF(VLOOKUP(CONCATENATE($A27,0,M$18),'Berechnung TBA'!$A$5:$Q$9166,1,FALSE)&lt;&gt;CONCATENATE($A27,0,M$18),"",VLOOKUP(CONCATENATE($A27,0,M$18),'Berechnung TBA'!$A$5:$Q$9166,17,FALSE)),
IF(VLOOKUP(CONCATENATE($A27,M$18),'Berechnung TBA'!$A$5:$Q$9166,1,FALSE)&lt;&gt;CONCATENATE($A27,M$18),"",VLOOKUP(CONCATENATE($A27,M$18),'Berechnung TBA'!$A$5:$Q$9166,17,FALSE)))))),"")</f>
        <v/>
      </c>
      <c r="N27" s="14" t="str">
        <f>IFERROR(IF(OR($A27="",N$18="",$A27=N$18),"",
IF(AND($A27&lt;10,N$18&lt;10),IF(VLOOKUP(CONCATENATE(0,$A27,0,N$18),'Berechnung TBA'!$A$5:$Q$9166,1,FALSE)&lt;&gt;CONCATENATE(0,$A27,0,N$18),"",VLOOKUP(CONCATENATE(0,$A27,0,N$18),'Berechnung TBA'!$A$5:$Q$9166,17,FALSE)),
IF(AND($A27&lt;10,OR(N$18=10,N$18&gt;10)),IF(VLOOKUP(CONCATENATE(0,$A27,N$18),'Berechnung TBA'!$A$5:$Q$9166,1,FALSE)&lt;&gt;CONCATENATE(0,$A27,N$18),"",VLOOKUP(CONCATENATE(0,$A27,N$18),'Berechnung TBA'!$A$5:$Q$9166,17,FALSE)),
IF(AND(N$18&lt;10,OR($A27=10,$A27&gt;10)),IF(VLOOKUP(CONCATENATE($A27,0,N$18),'Berechnung TBA'!$A$5:$Q$9166,1,FALSE)&lt;&gt;CONCATENATE($A27,0,N$18),"",VLOOKUP(CONCATENATE($A27,0,N$18),'Berechnung TBA'!$A$5:$Q$9166,17,FALSE)),
IF(VLOOKUP(CONCATENATE($A27,N$18),'Berechnung TBA'!$A$5:$Q$9166,1,FALSE)&lt;&gt;CONCATENATE($A27,N$18),"",VLOOKUP(CONCATENATE($A27,N$18),'Berechnung TBA'!$A$5:$Q$9166,17,FALSE)))))),"")</f>
        <v/>
      </c>
      <c r="O27" s="14" t="str">
        <f>IFERROR(IF(OR($A27="",O$18="",$A27=O$18),"",
IF(AND($A27&lt;10,O$18&lt;10),IF(VLOOKUP(CONCATENATE(0,$A27,0,O$18),'Berechnung TBA'!$A$5:$Q$9166,1,FALSE)&lt;&gt;CONCATENATE(0,$A27,0,O$18),"",VLOOKUP(CONCATENATE(0,$A27,0,O$18),'Berechnung TBA'!$A$5:$Q$9166,17,FALSE)),
IF(AND($A27&lt;10,OR(O$18=10,O$18&gt;10)),IF(VLOOKUP(CONCATENATE(0,$A27,O$18),'Berechnung TBA'!$A$5:$Q$9166,1,FALSE)&lt;&gt;CONCATENATE(0,$A27,O$18),"",VLOOKUP(CONCATENATE(0,$A27,O$18),'Berechnung TBA'!$A$5:$Q$9166,17,FALSE)),
IF(AND(O$18&lt;10,OR($A27=10,$A27&gt;10)),IF(VLOOKUP(CONCATENATE($A27,0,O$18),'Berechnung TBA'!$A$5:$Q$9166,1,FALSE)&lt;&gt;CONCATENATE($A27,0,O$18),"",VLOOKUP(CONCATENATE($A27,0,O$18),'Berechnung TBA'!$A$5:$Q$9166,17,FALSE)),
IF(VLOOKUP(CONCATENATE($A27,O$18),'Berechnung TBA'!$A$5:$Q$9166,1,FALSE)&lt;&gt;CONCATENATE($A27,O$18),"",VLOOKUP(CONCATENATE($A27,O$18),'Berechnung TBA'!$A$5:$Q$9166,17,FALSE)))))),"")</f>
        <v/>
      </c>
      <c r="P27" s="14" t="str">
        <f>IFERROR(IF(OR($A27="",P$18="",$A27=P$18),"",
IF(AND($A27&lt;10,P$18&lt;10),IF(VLOOKUP(CONCATENATE(0,$A27,0,P$18),'Berechnung TBA'!$A$5:$Q$9166,1,FALSE)&lt;&gt;CONCATENATE(0,$A27,0,P$18),"",VLOOKUP(CONCATENATE(0,$A27,0,P$18),'Berechnung TBA'!$A$5:$Q$9166,17,FALSE)),
IF(AND($A27&lt;10,OR(P$18=10,P$18&gt;10)),IF(VLOOKUP(CONCATENATE(0,$A27,P$18),'Berechnung TBA'!$A$5:$Q$9166,1,FALSE)&lt;&gt;CONCATENATE(0,$A27,P$18),"",VLOOKUP(CONCATENATE(0,$A27,P$18),'Berechnung TBA'!$A$5:$Q$9166,17,FALSE)),
IF(AND(P$18&lt;10,OR($A27=10,$A27&gt;10)),IF(VLOOKUP(CONCATENATE($A27,0,P$18),'Berechnung TBA'!$A$5:$Q$9166,1,FALSE)&lt;&gt;CONCATENATE($A27,0,P$18),"",VLOOKUP(CONCATENATE($A27,0,P$18),'Berechnung TBA'!$A$5:$Q$9166,17,FALSE)),
IF(VLOOKUP(CONCATENATE($A27,P$18),'Berechnung TBA'!$A$5:$Q$9166,1,FALSE)&lt;&gt;CONCATENATE($A27,P$18),"",VLOOKUP(CONCATENATE($A27,P$18),'Berechnung TBA'!$A$5:$Q$9166,17,FALSE)))))),"")</f>
        <v/>
      </c>
      <c r="Q27" s="14" t="str">
        <f>IFERROR(IF(OR($A27="",Q$18="",$A27=Q$18),"",
IF(AND($A27&lt;10,Q$18&lt;10),IF(VLOOKUP(CONCATENATE(0,$A27,0,Q$18),'Berechnung TBA'!$A$5:$Q$9166,1,FALSE)&lt;&gt;CONCATENATE(0,$A27,0,Q$18),"",VLOOKUP(CONCATENATE(0,$A27,0,Q$18),'Berechnung TBA'!$A$5:$Q$9166,17,FALSE)),
IF(AND($A27&lt;10,OR(Q$18=10,Q$18&gt;10)),IF(VLOOKUP(CONCATENATE(0,$A27,Q$18),'Berechnung TBA'!$A$5:$Q$9166,1,FALSE)&lt;&gt;CONCATENATE(0,$A27,Q$18),"",VLOOKUP(CONCATENATE(0,$A27,Q$18),'Berechnung TBA'!$A$5:$Q$9166,17,FALSE)),
IF(AND(Q$18&lt;10,OR($A27=10,$A27&gt;10)),IF(VLOOKUP(CONCATENATE($A27,0,Q$18),'Berechnung TBA'!$A$5:$Q$9166,1,FALSE)&lt;&gt;CONCATENATE($A27,0,Q$18),"",VLOOKUP(CONCATENATE($A27,0,Q$18),'Berechnung TBA'!$A$5:$Q$9166,17,FALSE)),
IF(VLOOKUP(CONCATENATE($A27,Q$18),'Berechnung TBA'!$A$5:$Q$9166,1,FALSE)&lt;&gt;CONCATENATE($A27,Q$18),"",VLOOKUP(CONCATENATE($A27,Q$18),'Berechnung TBA'!$A$5:$Q$9166,17,FALSE)))))),"")</f>
        <v/>
      </c>
      <c r="R27" s="14" t="str">
        <f>IFERROR(IF(OR($A27="",R$18="",$A27=R$18),"",
IF(AND($A27&lt;10,R$18&lt;10),IF(VLOOKUP(CONCATENATE(0,$A27,0,R$18),'Berechnung TBA'!$A$5:$Q$9166,1,FALSE)&lt;&gt;CONCATENATE(0,$A27,0,R$18),"",VLOOKUP(CONCATENATE(0,$A27,0,R$18),'Berechnung TBA'!$A$5:$Q$9166,17,FALSE)),
IF(AND($A27&lt;10,OR(R$18=10,R$18&gt;10)),IF(VLOOKUP(CONCATENATE(0,$A27,R$18),'Berechnung TBA'!$A$5:$Q$9166,1,FALSE)&lt;&gt;CONCATENATE(0,$A27,R$18),"",VLOOKUP(CONCATENATE(0,$A27,R$18),'Berechnung TBA'!$A$5:$Q$9166,17,FALSE)),
IF(AND(R$18&lt;10,OR($A27=10,$A27&gt;10)),IF(VLOOKUP(CONCATENATE($A27,0,R$18),'Berechnung TBA'!$A$5:$Q$9166,1,FALSE)&lt;&gt;CONCATENATE($A27,0,R$18),"",VLOOKUP(CONCATENATE($A27,0,R$18),'Berechnung TBA'!$A$5:$Q$9166,17,FALSE)),
IF(VLOOKUP(CONCATENATE($A27,R$18),'Berechnung TBA'!$A$5:$Q$9166,1,FALSE)&lt;&gt;CONCATENATE($A27,R$18),"",VLOOKUP(CONCATENATE($A27,R$18),'Berechnung TBA'!$A$5:$Q$9166,17,FALSE)))))),"")</f>
        <v/>
      </c>
      <c r="S27" s="14" t="str">
        <f>IFERROR(IF(OR($A27="",S$18="",$A27=S$18),"",
IF(AND($A27&lt;10,S$18&lt;10),IF(VLOOKUP(CONCATENATE(0,$A27,0,S$18),'Berechnung TBA'!$A$5:$Q$9166,1,FALSE)&lt;&gt;CONCATENATE(0,$A27,0,S$18),"",VLOOKUP(CONCATENATE(0,$A27,0,S$18),'Berechnung TBA'!$A$5:$Q$9166,17,FALSE)),
IF(AND($A27&lt;10,OR(S$18=10,S$18&gt;10)),IF(VLOOKUP(CONCATENATE(0,$A27,S$18),'Berechnung TBA'!$A$5:$Q$9166,1,FALSE)&lt;&gt;CONCATENATE(0,$A27,S$18),"",VLOOKUP(CONCATENATE(0,$A27,S$18),'Berechnung TBA'!$A$5:$Q$9166,17,FALSE)),
IF(AND(S$18&lt;10,OR($A27=10,$A27&gt;10)),IF(VLOOKUP(CONCATENATE($A27,0,S$18),'Berechnung TBA'!$A$5:$Q$9166,1,FALSE)&lt;&gt;CONCATENATE($A27,0,S$18),"",VLOOKUP(CONCATENATE($A27,0,S$18),'Berechnung TBA'!$A$5:$Q$9166,17,FALSE)),
IF(VLOOKUP(CONCATENATE($A27,S$18),'Berechnung TBA'!$A$5:$Q$9166,1,FALSE)&lt;&gt;CONCATENATE($A27,S$18),"",VLOOKUP(CONCATENATE($A27,S$18),'Berechnung TBA'!$A$5:$Q$9166,17,FALSE)))))),"")</f>
        <v/>
      </c>
      <c r="T27" s="14" t="str">
        <f>IFERROR(IF(OR($A27="",T$18="",$A27=T$18),"",
IF(AND($A27&lt;10,T$18&lt;10),IF(VLOOKUP(CONCATENATE(0,$A27,0,T$18),'Berechnung TBA'!$A$5:$Q$9166,1,FALSE)&lt;&gt;CONCATENATE(0,$A27,0,T$18),"",VLOOKUP(CONCATENATE(0,$A27,0,T$18),'Berechnung TBA'!$A$5:$Q$9166,17,FALSE)),
IF(AND($A27&lt;10,OR(T$18=10,T$18&gt;10)),IF(VLOOKUP(CONCATENATE(0,$A27,T$18),'Berechnung TBA'!$A$5:$Q$9166,1,FALSE)&lt;&gt;CONCATENATE(0,$A27,T$18),"",VLOOKUP(CONCATENATE(0,$A27,T$18),'Berechnung TBA'!$A$5:$Q$9166,17,FALSE)),
IF(AND(T$18&lt;10,OR($A27=10,$A27&gt;10)),IF(VLOOKUP(CONCATENATE($A27,0,T$18),'Berechnung TBA'!$A$5:$Q$9166,1,FALSE)&lt;&gt;CONCATENATE($A27,0,T$18),"",VLOOKUP(CONCATENATE($A27,0,T$18),'Berechnung TBA'!$A$5:$Q$9166,17,FALSE)),
IF(VLOOKUP(CONCATENATE($A27,T$18),'Berechnung TBA'!$A$5:$Q$9166,1,FALSE)&lt;&gt;CONCATENATE($A27,T$18),"",VLOOKUP(CONCATENATE($A27,T$18),'Berechnung TBA'!$A$5:$Q$9166,17,FALSE)))))),"")</f>
        <v/>
      </c>
      <c r="U27" s="14" t="str">
        <f>IFERROR(IF(OR($A27="",U$18="",$A27=U$18),"",
IF(AND($A27&lt;10,U$18&lt;10),IF(VLOOKUP(CONCATENATE(0,$A27,0,U$18),'Berechnung TBA'!$A$5:$Q$9166,1,FALSE)&lt;&gt;CONCATENATE(0,$A27,0,U$18),"",VLOOKUP(CONCATENATE(0,$A27,0,U$18),'Berechnung TBA'!$A$5:$Q$9166,17,FALSE)),
IF(AND($A27&lt;10,OR(U$18=10,U$18&gt;10)),IF(VLOOKUP(CONCATENATE(0,$A27,U$18),'Berechnung TBA'!$A$5:$Q$9166,1,FALSE)&lt;&gt;CONCATENATE(0,$A27,U$18),"",VLOOKUP(CONCATENATE(0,$A27,U$18),'Berechnung TBA'!$A$5:$Q$9166,17,FALSE)),
IF(AND(U$18&lt;10,OR($A27=10,$A27&gt;10)),IF(VLOOKUP(CONCATENATE($A27,0,U$18),'Berechnung TBA'!$A$5:$Q$9166,1,FALSE)&lt;&gt;CONCATENATE($A27,0,U$18),"",VLOOKUP(CONCATENATE($A27,0,U$18),'Berechnung TBA'!$A$5:$Q$9166,17,FALSE)),
IF(VLOOKUP(CONCATENATE($A27,U$18),'Berechnung TBA'!$A$5:$Q$9166,1,FALSE)&lt;&gt;CONCATENATE($A27,U$18),"",VLOOKUP(CONCATENATE($A27,U$18),'Berechnung TBA'!$A$5:$Q$9166,17,FALSE)))))),"")</f>
        <v/>
      </c>
      <c r="V27" s="14" t="str">
        <f>IFERROR(IF(OR($A27="",V$18="",$A27=V$18),"",
IF(AND($A27&lt;10,V$18&lt;10),IF(VLOOKUP(CONCATENATE(0,$A27,0,V$18),'Berechnung TBA'!$A$5:$Q$9166,1,FALSE)&lt;&gt;CONCATENATE(0,$A27,0,V$18),"",VLOOKUP(CONCATENATE(0,$A27,0,V$18),'Berechnung TBA'!$A$5:$Q$9166,17,FALSE)),
IF(AND($A27&lt;10,OR(V$18=10,V$18&gt;10)),IF(VLOOKUP(CONCATENATE(0,$A27,V$18),'Berechnung TBA'!$A$5:$Q$9166,1,FALSE)&lt;&gt;CONCATENATE(0,$A27,V$18),"",VLOOKUP(CONCATENATE(0,$A27,V$18),'Berechnung TBA'!$A$5:$Q$9166,17,FALSE)),
IF(AND(V$18&lt;10,OR($A27=10,$A27&gt;10)),IF(VLOOKUP(CONCATENATE($A27,0,V$18),'Berechnung TBA'!$A$5:$Q$9166,1,FALSE)&lt;&gt;CONCATENATE($A27,0,V$18),"",VLOOKUP(CONCATENATE($A27,0,V$18),'Berechnung TBA'!$A$5:$Q$9166,17,FALSE)),
IF(VLOOKUP(CONCATENATE($A27,V$18),'Berechnung TBA'!$A$5:$Q$9166,1,FALSE)&lt;&gt;CONCATENATE($A27,V$18),"",VLOOKUP(CONCATENATE($A27,V$18),'Berechnung TBA'!$A$5:$Q$9166,17,FALSE)))))),"")</f>
        <v/>
      </c>
      <c r="W27" s="14" t="str">
        <f>IFERROR(IF(OR($A27="",W$18="",$A27=W$18),"",
IF(AND($A27&lt;10,W$18&lt;10),IF(VLOOKUP(CONCATENATE(0,$A27,0,W$18),'Berechnung TBA'!$A$5:$Q$9166,1,FALSE)&lt;&gt;CONCATENATE(0,$A27,0,W$18),"",VLOOKUP(CONCATENATE(0,$A27,0,W$18),'Berechnung TBA'!$A$5:$Q$9166,17,FALSE)),
IF(AND($A27&lt;10,OR(W$18=10,W$18&gt;10)),IF(VLOOKUP(CONCATENATE(0,$A27,W$18),'Berechnung TBA'!$A$5:$Q$9166,1,FALSE)&lt;&gt;CONCATENATE(0,$A27,W$18),"",VLOOKUP(CONCATENATE(0,$A27,W$18),'Berechnung TBA'!$A$5:$Q$9166,17,FALSE)),
IF(AND(W$18&lt;10,OR($A27=10,$A27&gt;10)),IF(VLOOKUP(CONCATENATE($A27,0,W$18),'Berechnung TBA'!$A$5:$Q$9166,1,FALSE)&lt;&gt;CONCATENATE($A27,0,W$18),"",VLOOKUP(CONCATENATE($A27,0,W$18),'Berechnung TBA'!$A$5:$Q$9166,17,FALSE)),
IF(VLOOKUP(CONCATENATE($A27,W$18),'Berechnung TBA'!$A$5:$Q$9166,1,FALSE)&lt;&gt;CONCATENATE($A27,W$18),"",VLOOKUP(CONCATENATE($A27,W$18),'Berechnung TBA'!$A$5:$Q$9166,17,FALSE)))))),"")</f>
        <v/>
      </c>
      <c r="X27" s="14" t="str">
        <f>IFERROR(IF(OR($A27="",X$18="",$A27=X$18),"",
IF(AND($A27&lt;10,X$18&lt;10),IF(VLOOKUP(CONCATENATE(0,$A27,0,X$18),'Berechnung TBA'!$A$5:$Q$9166,1,FALSE)&lt;&gt;CONCATENATE(0,$A27,0,X$18),"",VLOOKUP(CONCATENATE(0,$A27,0,X$18),'Berechnung TBA'!$A$5:$Q$9166,17,FALSE)),
IF(AND($A27&lt;10,OR(X$18=10,X$18&gt;10)),IF(VLOOKUP(CONCATENATE(0,$A27,X$18),'Berechnung TBA'!$A$5:$Q$9166,1,FALSE)&lt;&gt;CONCATENATE(0,$A27,X$18),"",VLOOKUP(CONCATENATE(0,$A27,X$18),'Berechnung TBA'!$A$5:$Q$9166,17,FALSE)),
IF(AND(X$18&lt;10,OR($A27=10,$A27&gt;10)),IF(VLOOKUP(CONCATENATE($A27,0,X$18),'Berechnung TBA'!$A$5:$Q$9166,1,FALSE)&lt;&gt;CONCATENATE($A27,0,X$18),"",VLOOKUP(CONCATENATE($A27,0,X$18),'Berechnung TBA'!$A$5:$Q$9166,17,FALSE)),
IF(VLOOKUP(CONCATENATE($A27,X$18),'Berechnung TBA'!$A$5:$Q$9166,1,FALSE)&lt;&gt;CONCATENATE($A27,X$18),"",VLOOKUP(CONCATENATE($A27,X$18),'Berechnung TBA'!$A$5:$Q$9166,17,FALSE)))))),"")</f>
        <v/>
      </c>
      <c r="Y27" s="14" t="str">
        <f>IFERROR(IF(OR($A27="",Y$18="",$A27=Y$18),"",
IF(AND($A27&lt;10,Y$18&lt;10),IF(VLOOKUP(CONCATENATE(0,$A27,0,Y$18),'Berechnung TBA'!$A$5:$Q$9166,1,FALSE)&lt;&gt;CONCATENATE(0,$A27,0,Y$18),"",VLOOKUP(CONCATENATE(0,$A27,0,Y$18),'Berechnung TBA'!$A$5:$Q$9166,17,FALSE)),
IF(AND($A27&lt;10,OR(Y$18=10,Y$18&gt;10)),IF(VLOOKUP(CONCATENATE(0,$A27,Y$18),'Berechnung TBA'!$A$5:$Q$9166,1,FALSE)&lt;&gt;CONCATENATE(0,$A27,Y$18),"",VLOOKUP(CONCATENATE(0,$A27,Y$18),'Berechnung TBA'!$A$5:$Q$9166,17,FALSE)),
IF(AND(Y$18&lt;10,OR($A27=10,$A27&gt;10)),IF(VLOOKUP(CONCATENATE($A27,0,Y$18),'Berechnung TBA'!$A$5:$Q$9166,1,FALSE)&lt;&gt;CONCATENATE($A27,0,Y$18),"",VLOOKUP(CONCATENATE($A27,0,Y$18),'Berechnung TBA'!$A$5:$Q$9166,17,FALSE)),
IF(VLOOKUP(CONCATENATE($A27,Y$18),'Berechnung TBA'!$A$5:$Q$9166,1,FALSE)&lt;&gt;CONCATENATE($A27,Y$18),"",VLOOKUP(CONCATENATE($A27,Y$18),'Berechnung TBA'!$A$5:$Q$9166,17,FALSE)))))),"")</f>
        <v/>
      </c>
      <c r="Z27" s="14" t="str">
        <f>IFERROR(IF(OR($A27="",Z$18="",$A27=Z$18),"",
IF(AND($A27&lt;10,Z$18&lt;10),IF(VLOOKUP(CONCATENATE(0,$A27,0,Z$18),'Berechnung TBA'!$A$5:$Q$9166,1,FALSE)&lt;&gt;CONCATENATE(0,$A27,0,Z$18),"",VLOOKUP(CONCATENATE(0,$A27,0,Z$18),'Berechnung TBA'!$A$5:$Q$9166,17,FALSE)),
IF(AND($A27&lt;10,OR(Z$18=10,Z$18&gt;10)),IF(VLOOKUP(CONCATENATE(0,$A27,Z$18),'Berechnung TBA'!$A$5:$Q$9166,1,FALSE)&lt;&gt;CONCATENATE(0,$A27,Z$18),"",VLOOKUP(CONCATENATE(0,$A27,Z$18),'Berechnung TBA'!$A$5:$Q$9166,17,FALSE)),
IF(AND(Z$18&lt;10,OR($A27=10,$A27&gt;10)),IF(VLOOKUP(CONCATENATE($A27,0,Z$18),'Berechnung TBA'!$A$5:$Q$9166,1,FALSE)&lt;&gt;CONCATENATE($A27,0,Z$18),"",VLOOKUP(CONCATENATE($A27,0,Z$18),'Berechnung TBA'!$A$5:$Q$9166,17,FALSE)),
IF(VLOOKUP(CONCATENATE($A27,Z$18),'Berechnung TBA'!$A$5:$Q$9166,1,FALSE)&lt;&gt;CONCATENATE($A27,Z$18),"",VLOOKUP(CONCATENATE($A27,Z$18),'Berechnung TBA'!$A$5:$Q$9166,17,FALSE)))))),"")</f>
        <v/>
      </c>
      <c r="AA27" s="14" t="str">
        <f>IFERROR(IF(OR($A27="",AA$18="",$A27=AA$18),"",
IF(AND($A27&lt;10,AA$18&lt;10),IF(VLOOKUP(CONCATENATE(0,$A27,0,AA$18),'Berechnung TBA'!$A$5:$Q$9166,1,FALSE)&lt;&gt;CONCATENATE(0,$A27,0,AA$18),"",VLOOKUP(CONCATENATE(0,$A27,0,AA$18),'Berechnung TBA'!$A$5:$Q$9166,17,FALSE)),
IF(AND($A27&lt;10,OR(AA$18=10,AA$18&gt;10)),IF(VLOOKUP(CONCATENATE(0,$A27,AA$18),'Berechnung TBA'!$A$5:$Q$9166,1,FALSE)&lt;&gt;CONCATENATE(0,$A27,AA$18),"",VLOOKUP(CONCATENATE(0,$A27,AA$18),'Berechnung TBA'!$A$5:$Q$9166,17,FALSE)),
IF(AND(AA$18&lt;10,OR($A27=10,$A27&gt;10)),IF(VLOOKUP(CONCATENATE($A27,0,AA$18),'Berechnung TBA'!$A$5:$Q$9166,1,FALSE)&lt;&gt;CONCATENATE($A27,0,AA$18),"",VLOOKUP(CONCATENATE($A27,0,AA$18),'Berechnung TBA'!$A$5:$Q$9166,17,FALSE)),
IF(VLOOKUP(CONCATENATE($A27,AA$18),'Berechnung TBA'!$A$5:$Q$9166,1,FALSE)&lt;&gt;CONCATENATE($A27,AA$18),"",VLOOKUP(CONCATENATE($A27,AA$18),'Berechnung TBA'!$A$5:$Q$9166,17,FALSE)))))),"")</f>
        <v/>
      </c>
      <c r="AB27" s="14" t="str">
        <f>IFERROR(IF(OR($A27="",AB$18="",$A27=AB$18),"",
IF(AND($A27&lt;10,AB$18&lt;10),IF(VLOOKUP(CONCATENATE(0,$A27,0,AB$18),'Berechnung TBA'!$A$5:$Q$9166,1,FALSE)&lt;&gt;CONCATENATE(0,$A27,0,AB$18),"",VLOOKUP(CONCATENATE(0,$A27,0,AB$18),'Berechnung TBA'!$A$5:$Q$9166,17,FALSE)),
IF(AND($A27&lt;10,OR(AB$18=10,AB$18&gt;10)),IF(VLOOKUP(CONCATENATE(0,$A27,AB$18),'Berechnung TBA'!$A$5:$Q$9166,1,FALSE)&lt;&gt;CONCATENATE(0,$A27,AB$18),"",VLOOKUP(CONCATENATE(0,$A27,AB$18),'Berechnung TBA'!$A$5:$Q$9166,17,FALSE)),
IF(AND(AB$18&lt;10,OR($A27=10,$A27&gt;10)),IF(VLOOKUP(CONCATENATE($A27,0,AB$18),'Berechnung TBA'!$A$5:$Q$9166,1,FALSE)&lt;&gt;CONCATENATE($A27,0,AB$18),"",VLOOKUP(CONCATENATE($A27,0,AB$18),'Berechnung TBA'!$A$5:$Q$9166,17,FALSE)),
IF(VLOOKUP(CONCATENATE($A27,AB$18),'Berechnung TBA'!$A$5:$Q$9166,1,FALSE)&lt;&gt;CONCATENATE($A27,AB$18),"",VLOOKUP(CONCATENATE($A27,AB$18),'Berechnung TBA'!$A$5:$Q$9166,17,FALSE)))))),"")</f>
        <v/>
      </c>
      <c r="AC27" s="14" t="str">
        <f>IFERROR(IF(OR($A27="",AC$18="",$A27=AC$18),"",
IF(AND($A27&lt;10,AC$18&lt;10),IF(VLOOKUP(CONCATENATE(0,$A27,0,AC$18),'Berechnung TBA'!$A$5:$Q$9166,1,FALSE)&lt;&gt;CONCATENATE(0,$A27,0,AC$18),"",VLOOKUP(CONCATENATE(0,$A27,0,AC$18),'Berechnung TBA'!$A$5:$Q$9166,17,FALSE)),
IF(AND($A27&lt;10,OR(AC$18=10,AC$18&gt;10)),IF(VLOOKUP(CONCATENATE(0,$A27,AC$18),'Berechnung TBA'!$A$5:$Q$9166,1,FALSE)&lt;&gt;CONCATENATE(0,$A27,AC$18),"",VLOOKUP(CONCATENATE(0,$A27,AC$18),'Berechnung TBA'!$A$5:$Q$9166,17,FALSE)),
IF(AND(AC$18&lt;10,OR($A27=10,$A27&gt;10)),IF(VLOOKUP(CONCATENATE($A27,0,AC$18),'Berechnung TBA'!$A$5:$Q$9166,1,FALSE)&lt;&gt;CONCATENATE($A27,0,AC$18),"",VLOOKUP(CONCATENATE($A27,0,AC$18),'Berechnung TBA'!$A$5:$Q$9166,17,FALSE)),
IF(VLOOKUP(CONCATENATE($A27,AC$18),'Berechnung TBA'!$A$5:$Q$9166,1,FALSE)&lt;&gt;CONCATENATE($A27,AC$18),"",VLOOKUP(CONCATENATE($A27,AC$18),'Berechnung TBA'!$A$5:$Q$9166,17,FALSE)))))),"")</f>
        <v/>
      </c>
      <c r="AD27" s="14" t="str">
        <f>IFERROR(IF(OR($A27="",AD$18="",$A27=AD$18),"",
IF(AND($A27&lt;10,AD$18&lt;10),IF(VLOOKUP(CONCATENATE(0,$A27,0,AD$18),'Berechnung TBA'!$A$5:$Q$9166,1,FALSE)&lt;&gt;CONCATENATE(0,$A27,0,AD$18),"",VLOOKUP(CONCATENATE(0,$A27,0,AD$18),'Berechnung TBA'!$A$5:$Q$9166,17,FALSE)),
IF(AND($A27&lt;10,OR(AD$18=10,AD$18&gt;10)),IF(VLOOKUP(CONCATENATE(0,$A27,AD$18),'Berechnung TBA'!$A$5:$Q$9166,1,FALSE)&lt;&gt;CONCATENATE(0,$A27,AD$18),"",VLOOKUP(CONCATENATE(0,$A27,AD$18),'Berechnung TBA'!$A$5:$Q$9166,17,FALSE)),
IF(AND(AD$18&lt;10,OR($A27=10,$A27&gt;10)),IF(VLOOKUP(CONCATENATE($A27,0,AD$18),'Berechnung TBA'!$A$5:$Q$9166,1,FALSE)&lt;&gt;CONCATENATE($A27,0,AD$18),"",VLOOKUP(CONCATENATE($A27,0,AD$18),'Berechnung TBA'!$A$5:$Q$9166,17,FALSE)),
IF(VLOOKUP(CONCATENATE($A27,AD$18),'Berechnung TBA'!$A$5:$Q$9166,1,FALSE)&lt;&gt;CONCATENATE($A27,AD$18),"",VLOOKUP(CONCATENATE($A27,AD$18),'Berechnung TBA'!$A$5:$Q$9166,17,FALSE)))))),"")</f>
        <v/>
      </c>
      <c r="AE27" s="14" t="str">
        <f>IFERROR(IF(OR($A27="",AE$18="",$A27=AE$18),"",
IF(AND($A27&lt;10,AE$18&lt;10),IF(VLOOKUP(CONCATENATE(0,$A27,0,AE$18),'Berechnung TBA'!$A$5:$Q$9166,1,FALSE)&lt;&gt;CONCATENATE(0,$A27,0,AE$18),"",VLOOKUP(CONCATENATE(0,$A27,0,AE$18),'Berechnung TBA'!$A$5:$Q$9166,17,FALSE)),
IF(AND($A27&lt;10,OR(AE$18=10,AE$18&gt;10)),IF(VLOOKUP(CONCATENATE(0,$A27,AE$18),'Berechnung TBA'!$A$5:$Q$9166,1,FALSE)&lt;&gt;CONCATENATE(0,$A27,AE$18),"",VLOOKUP(CONCATENATE(0,$A27,AE$18),'Berechnung TBA'!$A$5:$Q$9166,17,FALSE)),
IF(AND(AE$18&lt;10,OR($A27=10,$A27&gt;10)),IF(VLOOKUP(CONCATENATE($A27,0,AE$18),'Berechnung TBA'!$A$5:$Q$9166,1,FALSE)&lt;&gt;CONCATENATE($A27,0,AE$18),"",VLOOKUP(CONCATENATE($A27,0,AE$18),'Berechnung TBA'!$A$5:$Q$9166,17,FALSE)),
IF(VLOOKUP(CONCATENATE($A27,AE$18),'Berechnung TBA'!$A$5:$Q$9166,1,FALSE)&lt;&gt;CONCATENATE($A27,AE$18),"",VLOOKUP(CONCATENATE($A27,AE$18),'Berechnung TBA'!$A$5:$Q$9166,17,FALSE)))))),"")</f>
        <v/>
      </c>
      <c r="AF27" s="14" t="str">
        <f>IFERROR(IF(OR($A27="",AF$18="",$A27=AF$18),"",
IF(AND($A27&lt;10,AF$18&lt;10),IF(VLOOKUP(CONCATENATE(0,$A27,0,AF$18),'Berechnung TBA'!$A$5:$Q$9166,1,FALSE)&lt;&gt;CONCATENATE(0,$A27,0,AF$18),"",VLOOKUP(CONCATENATE(0,$A27,0,AF$18),'Berechnung TBA'!$A$5:$Q$9166,17,FALSE)),
IF(AND($A27&lt;10,OR(AF$18=10,AF$18&gt;10)),IF(VLOOKUP(CONCATENATE(0,$A27,AF$18),'Berechnung TBA'!$A$5:$Q$9166,1,FALSE)&lt;&gt;CONCATENATE(0,$A27,AF$18),"",VLOOKUP(CONCATENATE(0,$A27,AF$18),'Berechnung TBA'!$A$5:$Q$9166,17,FALSE)),
IF(AND(AF$18&lt;10,OR($A27=10,$A27&gt;10)),IF(VLOOKUP(CONCATENATE($A27,0,AF$18),'Berechnung TBA'!$A$5:$Q$9166,1,FALSE)&lt;&gt;CONCATENATE($A27,0,AF$18),"",VLOOKUP(CONCATENATE($A27,0,AF$18),'Berechnung TBA'!$A$5:$Q$9166,17,FALSE)),
IF(VLOOKUP(CONCATENATE($A27,AF$18),'Berechnung TBA'!$A$5:$Q$9166,1,FALSE)&lt;&gt;CONCATENATE($A27,AF$18),"",VLOOKUP(CONCATENATE($A27,AF$18),'Berechnung TBA'!$A$5:$Q$9166,17,FALSE)))))),"")</f>
        <v/>
      </c>
      <c r="AG27" s="14" t="str">
        <f>IFERROR(IF(OR($A27="",AG$18="",$A27=AG$18),"",
IF(AND($A27&lt;10,AG$18&lt;10),IF(VLOOKUP(CONCATENATE(0,$A27,0,AG$18),'Berechnung TBA'!$A$5:$Q$9166,1,FALSE)&lt;&gt;CONCATENATE(0,$A27,0,AG$18),"",VLOOKUP(CONCATENATE(0,$A27,0,AG$18),'Berechnung TBA'!$A$5:$Q$9166,17,FALSE)),
IF(AND($A27&lt;10,OR(AG$18=10,AG$18&gt;10)),IF(VLOOKUP(CONCATENATE(0,$A27,AG$18),'Berechnung TBA'!$A$5:$Q$9166,1,FALSE)&lt;&gt;CONCATENATE(0,$A27,AG$18),"",VLOOKUP(CONCATENATE(0,$A27,AG$18),'Berechnung TBA'!$A$5:$Q$9166,17,FALSE)),
IF(AND(AG$18&lt;10,OR($A27=10,$A27&gt;10)),IF(VLOOKUP(CONCATENATE($A27,0,AG$18),'Berechnung TBA'!$A$5:$Q$9166,1,FALSE)&lt;&gt;CONCATENATE($A27,0,AG$18),"",VLOOKUP(CONCATENATE($A27,0,AG$18),'Berechnung TBA'!$A$5:$Q$9166,17,FALSE)),
IF(VLOOKUP(CONCATENATE($A27,AG$18),'Berechnung TBA'!$A$5:$Q$9166,1,FALSE)&lt;&gt;CONCATENATE($A27,AG$18),"",VLOOKUP(CONCATENATE($A27,AG$18),'Berechnung TBA'!$A$5:$Q$9166,17,FALSE)))))),"")</f>
        <v/>
      </c>
      <c r="AH27" s="14" t="str">
        <f>IFERROR(IF(OR($A27="",AH$18="",$A27=AH$18),"",
IF(AND($A27&lt;10,AH$18&lt;10),IF(VLOOKUP(CONCATENATE(0,$A27,0,AH$18),'Berechnung TBA'!$A$5:$Q$9166,1,FALSE)&lt;&gt;CONCATENATE(0,$A27,0,AH$18),"",VLOOKUP(CONCATENATE(0,$A27,0,AH$18),'Berechnung TBA'!$A$5:$Q$9166,17,FALSE)),
IF(AND($A27&lt;10,OR(AH$18=10,AH$18&gt;10)),IF(VLOOKUP(CONCATENATE(0,$A27,AH$18),'Berechnung TBA'!$A$5:$Q$9166,1,FALSE)&lt;&gt;CONCATENATE(0,$A27,AH$18),"",VLOOKUP(CONCATENATE(0,$A27,AH$18),'Berechnung TBA'!$A$5:$Q$9166,17,FALSE)),
IF(AND(AH$18&lt;10,OR($A27=10,$A27&gt;10)),IF(VLOOKUP(CONCATENATE($A27,0,AH$18),'Berechnung TBA'!$A$5:$Q$9166,1,FALSE)&lt;&gt;CONCATENATE($A27,0,AH$18),"",VLOOKUP(CONCATENATE($A27,0,AH$18),'Berechnung TBA'!$A$5:$Q$9166,17,FALSE)),
IF(VLOOKUP(CONCATENATE($A27,AH$18),'Berechnung TBA'!$A$5:$Q$9166,1,FALSE)&lt;&gt;CONCATENATE($A27,AH$18),"",VLOOKUP(CONCATENATE($A27,AH$18),'Berechnung TBA'!$A$5:$Q$9166,17,FALSE)))))),"")</f>
        <v/>
      </c>
      <c r="AI27" s="14" t="str">
        <f>IFERROR(IF(OR($A27="",AI$18="",$A27=AI$18),"",
IF(AND($A27&lt;10,AI$18&lt;10),IF(VLOOKUP(CONCATENATE(0,$A27,0,AI$18),'Berechnung TBA'!$A$5:$Q$9166,1,FALSE)&lt;&gt;CONCATENATE(0,$A27,0,AI$18),"",VLOOKUP(CONCATENATE(0,$A27,0,AI$18),'Berechnung TBA'!$A$5:$Q$9166,17,FALSE)),
IF(AND($A27&lt;10,OR(AI$18=10,AI$18&gt;10)),IF(VLOOKUP(CONCATENATE(0,$A27,AI$18),'Berechnung TBA'!$A$5:$Q$9166,1,FALSE)&lt;&gt;CONCATENATE(0,$A27,AI$18),"",VLOOKUP(CONCATENATE(0,$A27,AI$18),'Berechnung TBA'!$A$5:$Q$9166,17,FALSE)),
IF(AND(AI$18&lt;10,OR($A27=10,$A27&gt;10)),IF(VLOOKUP(CONCATENATE($A27,0,AI$18),'Berechnung TBA'!$A$5:$Q$9166,1,FALSE)&lt;&gt;CONCATENATE($A27,0,AI$18),"",VLOOKUP(CONCATENATE($A27,0,AI$18),'Berechnung TBA'!$A$5:$Q$9166,17,FALSE)),
IF(VLOOKUP(CONCATENATE($A27,AI$18),'Berechnung TBA'!$A$5:$Q$9166,1,FALSE)&lt;&gt;CONCATENATE($A27,AI$18),"",VLOOKUP(CONCATENATE($A27,AI$18),'Berechnung TBA'!$A$5:$Q$9166,17,FALSE)))))),"")</f>
        <v/>
      </c>
      <c r="AJ27" s="14" t="str">
        <f>IFERROR(IF(OR($A27="",AJ$18="",$A27=AJ$18),"",
IF(AND($A27&lt;10,AJ$18&lt;10),IF(VLOOKUP(CONCATENATE(0,$A27,0,AJ$18),'Berechnung TBA'!$A$5:$Q$9166,1,FALSE)&lt;&gt;CONCATENATE(0,$A27,0,AJ$18),"",VLOOKUP(CONCATENATE(0,$A27,0,AJ$18),'Berechnung TBA'!$A$5:$Q$9166,17,FALSE)),
IF(AND($A27&lt;10,OR(AJ$18=10,AJ$18&gt;10)),IF(VLOOKUP(CONCATENATE(0,$A27,AJ$18),'Berechnung TBA'!$A$5:$Q$9166,1,FALSE)&lt;&gt;CONCATENATE(0,$A27,AJ$18),"",VLOOKUP(CONCATENATE(0,$A27,AJ$18),'Berechnung TBA'!$A$5:$Q$9166,17,FALSE)),
IF(AND(AJ$18&lt;10,OR($A27=10,$A27&gt;10)),IF(VLOOKUP(CONCATENATE($A27,0,AJ$18),'Berechnung TBA'!$A$5:$Q$9166,1,FALSE)&lt;&gt;CONCATENATE($A27,0,AJ$18),"",VLOOKUP(CONCATENATE($A27,0,AJ$18),'Berechnung TBA'!$A$5:$Q$9166,17,FALSE)),
IF(VLOOKUP(CONCATENATE($A27,AJ$18),'Berechnung TBA'!$A$5:$Q$9166,1,FALSE)&lt;&gt;CONCATENATE($A27,AJ$18),"",VLOOKUP(CONCATENATE($A27,AJ$18),'Berechnung TBA'!$A$5:$Q$9166,17,FALSE)))))),"")</f>
        <v/>
      </c>
      <c r="AK27" s="14" t="str">
        <f>IFERROR(IF(OR($A27="",AK$18="",$A27=AK$18),"",
IF(AND($A27&lt;10,AK$18&lt;10),IF(VLOOKUP(CONCATENATE(0,$A27,0,AK$18),'Berechnung TBA'!$A$5:$Q$9166,1,FALSE)&lt;&gt;CONCATENATE(0,$A27,0,AK$18),"",VLOOKUP(CONCATENATE(0,$A27,0,AK$18),'Berechnung TBA'!$A$5:$Q$9166,17,FALSE)),
IF(AND($A27&lt;10,OR(AK$18=10,AK$18&gt;10)),IF(VLOOKUP(CONCATENATE(0,$A27,AK$18),'Berechnung TBA'!$A$5:$Q$9166,1,FALSE)&lt;&gt;CONCATENATE(0,$A27,AK$18),"",VLOOKUP(CONCATENATE(0,$A27,AK$18),'Berechnung TBA'!$A$5:$Q$9166,17,FALSE)),
IF(AND(AK$18&lt;10,OR($A27=10,$A27&gt;10)),IF(VLOOKUP(CONCATENATE($A27,0,AK$18),'Berechnung TBA'!$A$5:$Q$9166,1,FALSE)&lt;&gt;CONCATENATE($A27,0,AK$18),"",VLOOKUP(CONCATENATE($A27,0,AK$18),'Berechnung TBA'!$A$5:$Q$9166,17,FALSE)),
IF(VLOOKUP(CONCATENATE($A27,AK$18),'Berechnung TBA'!$A$5:$Q$9166,1,FALSE)&lt;&gt;CONCATENATE($A27,AK$18),"",VLOOKUP(CONCATENATE($A27,AK$18),'Berechnung TBA'!$A$5:$Q$9166,17,FALSE)))))),"")</f>
        <v/>
      </c>
      <c r="AL27" s="14" t="str">
        <f>IFERROR(IF(OR($A27="",AL$18="",$A27=AL$18),"",
IF(AND($A27&lt;10,AL$18&lt;10),IF(VLOOKUP(CONCATENATE(0,$A27,0,AL$18),'Berechnung TBA'!$A$5:$Q$9166,1,FALSE)&lt;&gt;CONCATENATE(0,$A27,0,AL$18),"",VLOOKUP(CONCATENATE(0,$A27,0,AL$18),'Berechnung TBA'!$A$5:$Q$9166,17,FALSE)),
IF(AND($A27&lt;10,OR(AL$18=10,AL$18&gt;10)),IF(VLOOKUP(CONCATENATE(0,$A27,AL$18),'Berechnung TBA'!$A$5:$Q$9166,1,FALSE)&lt;&gt;CONCATENATE(0,$A27,AL$18),"",VLOOKUP(CONCATENATE(0,$A27,AL$18),'Berechnung TBA'!$A$5:$Q$9166,17,FALSE)),
IF(AND(AL$18&lt;10,OR($A27=10,$A27&gt;10)),IF(VLOOKUP(CONCATENATE($A27,0,AL$18),'Berechnung TBA'!$A$5:$Q$9166,1,FALSE)&lt;&gt;CONCATENATE($A27,0,AL$18),"",VLOOKUP(CONCATENATE($A27,0,AL$18),'Berechnung TBA'!$A$5:$Q$9166,17,FALSE)),
IF(VLOOKUP(CONCATENATE($A27,AL$18),'Berechnung TBA'!$A$5:$Q$9166,1,FALSE)&lt;&gt;CONCATENATE($A27,AL$18),"",VLOOKUP(CONCATENATE($A27,AL$18),'Berechnung TBA'!$A$5:$Q$9166,17,FALSE)))))),"")</f>
        <v/>
      </c>
      <c r="AM27" s="14" t="str">
        <f>IFERROR(IF(OR($A27="",AM$18="",$A27=AM$18),"",
IF(AND($A27&lt;10,AM$18&lt;10),IF(VLOOKUP(CONCATENATE(0,$A27,0,AM$18),'Berechnung TBA'!$A$5:$Q$9166,1,FALSE)&lt;&gt;CONCATENATE(0,$A27,0,AM$18),"",VLOOKUP(CONCATENATE(0,$A27,0,AM$18),'Berechnung TBA'!$A$5:$Q$9166,17,FALSE)),
IF(AND($A27&lt;10,OR(AM$18=10,AM$18&gt;10)),IF(VLOOKUP(CONCATENATE(0,$A27,AM$18),'Berechnung TBA'!$A$5:$Q$9166,1,FALSE)&lt;&gt;CONCATENATE(0,$A27,AM$18),"",VLOOKUP(CONCATENATE(0,$A27,AM$18),'Berechnung TBA'!$A$5:$Q$9166,17,FALSE)),
IF(AND(AM$18&lt;10,OR($A27=10,$A27&gt;10)),IF(VLOOKUP(CONCATENATE($A27,0,AM$18),'Berechnung TBA'!$A$5:$Q$9166,1,FALSE)&lt;&gt;CONCATENATE($A27,0,AM$18),"",VLOOKUP(CONCATENATE($A27,0,AM$18),'Berechnung TBA'!$A$5:$Q$9166,17,FALSE)),
IF(VLOOKUP(CONCATENATE($A27,AM$18),'Berechnung TBA'!$A$5:$Q$9166,1,FALSE)&lt;&gt;CONCATENATE($A27,AM$18),"",VLOOKUP(CONCATENATE($A27,AM$18),'Berechnung TBA'!$A$5:$Q$9166,17,FALSE)))))),"")</f>
        <v/>
      </c>
      <c r="AN27" s="14" t="str">
        <f>IFERROR(IF(OR($A27="",AN$18="",$A27=AN$18),"",
IF(AND($A27&lt;10,AN$18&lt;10),IF(VLOOKUP(CONCATENATE(0,$A27,0,AN$18),'Berechnung TBA'!$A$5:$Q$9166,1,FALSE)&lt;&gt;CONCATENATE(0,$A27,0,AN$18),"",VLOOKUP(CONCATENATE(0,$A27,0,AN$18),'Berechnung TBA'!$A$5:$Q$9166,17,FALSE)),
IF(AND($A27&lt;10,OR(AN$18=10,AN$18&gt;10)),IF(VLOOKUP(CONCATENATE(0,$A27,AN$18),'Berechnung TBA'!$A$5:$Q$9166,1,FALSE)&lt;&gt;CONCATENATE(0,$A27,AN$18),"",VLOOKUP(CONCATENATE(0,$A27,AN$18),'Berechnung TBA'!$A$5:$Q$9166,17,FALSE)),
IF(AND(AN$18&lt;10,OR($A27=10,$A27&gt;10)),IF(VLOOKUP(CONCATENATE($A27,0,AN$18),'Berechnung TBA'!$A$5:$Q$9166,1,FALSE)&lt;&gt;CONCATENATE($A27,0,AN$18),"",VLOOKUP(CONCATENATE($A27,0,AN$18),'Berechnung TBA'!$A$5:$Q$9166,17,FALSE)),
IF(VLOOKUP(CONCATENATE($A27,AN$18),'Berechnung TBA'!$A$5:$Q$9166,1,FALSE)&lt;&gt;CONCATENATE($A27,AN$18),"",VLOOKUP(CONCATENATE($A27,AN$18),'Berechnung TBA'!$A$5:$Q$9166,17,FALSE)))))),"")</f>
        <v/>
      </c>
    </row>
    <row r="28" spans="1:40" x14ac:dyDescent="0.2">
      <c r="A28" s="6" t="str">
        <f t="shared" si="1"/>
        <v/>
      </c>
      <c r="B28" s="6" t="str">
        <f>IF(J8="","",J8)</f>
        <v/>
      </c>
      <c r="C28" s="13" t="str">
        <f>IF(J$8="","",
IF(J$8="FG",
IF(AND(2/3*J$10/1.2&gt;2,OR(2/3*J$10/1.2&lt;8,2/3*J$10/1.2=8)),2/3*J$10/1.2,IF(2/3*J$10/1.2&gt;8,8,2)),
IF(J$8="SB",
IF(AND(2/3*J$10/0.8&gt;2,OR(2/3*J$10/0.8&lt;8,2/3*J$10/0.8=8)),2/3*J$10/0.8,IF(2/3*J$10/0.8&gt;8,8,2)),
VLOOKUP(J$12,Berechnungsparameter!$A$23:$G$33,4,FALSE))))</f>
        <v/>
      </c>
      <c r="D28" s="13" t="str">
        <f>IF(J$8="","",
VLOOKUP(J$12,Berechnungsparameter!$A$23:$G$33,7,FALSE))</f>
        <v/>
      </c>
      <c r="E28" s="14" t="str">
        <f>IFERROR(IF(OR($A28="",E$18="",$A28=E$18),"",
IF(AND($A28&lt;10,E$18&lt;10),IF(VLOOKUP(CONCATENATE(0,$A28,0,E$18),'Berechnung TBA'!$A$5:$Q$9166,1,FALSE)&lt;&gt;CONCATENATE(0,$A28,0,E$18),"",VLOOKUP(CONCATENATE(0,$A28,0,E$18),'Berechnung TBA'!$A$5:$Q$9166,17,FALSE)),
IF(AND($A28&lt;10,OR(E$18=10,E$18&gt;10)),IF(VLOOKUP(CONCATENATE(0,$A28,E$18),'Berechnung TBA'!$A$5:$Q$9166,1,FALSE)&lt;&gt;CONCATENATE(0,$A28,E$18),"",VLOOKUP(CONCATENATE(0,$A28,E$18),'Berechnung TBA'!$A$5:$Q$9166,17,FALSE)),
IF(AND(E$18&lt;10,OR($A28=10,$A28&gt;10)),IF(VLOOKUP(CONCATENATE($A28,0,E$18),'Berechnung TBA'!$A$5:$Q$9166,1,FALSE)&lt;&gt;CONCATENATE($A28,0,E$18),"",VLOOKUP(CONCATENATE($A28,0,E$18),'Berechnung TBA'!$A$5:$Q$9166,17,FALSE)),
IF(VLOOKUP(CONCATENATE($A28,E$18),'Berechnung TBA'!$A$5:$Q$9166,1,FALSE)&lt;&gt;CONCATENATE($A28,E$18),"",VLOOKUP(CONCATENATE($A28,E$18),'Berechnung TBA'!$A$5:$Q$9166,17,FALSE)))))),"")</f>
        <v/>
      </c>
      <c r="F28" s="14" t="str">
        <f>IFERROR(IF(OR($A28="",F$18="",$A28=F$18),"",
IF(AND($A28&lt;10,F$18&lt;10),IF(VLOOKUP(CONCATENATE(0,$A28,0,F$18),'Berechnung TBA'!$A$5:$Q$9166,1,FALSE)&lt;&gt;CONCATENATE(0,$A28,0,F$18),"",VLOOKUP(CONCATENATE(0,$A28,0,F$18),'Berechnung TBA'!$A$5:$Q$9166,17,FALSE)),
IF(AND($A28&lt;10,OR(F$18=10,F$18&gt;10)),IF(VLOOKUP(CONCATENATE(0,$A28,F$18),'Berechnung TBA'!$A$5:$Q$9166,1,FALSE)&lt;&gt;CONCATENATE(0,$A28,F$18),"",VLOOKUP(CONCATENATE(0,$A28,F$18),'Berechnung TBA'!$A$5:$Q$9166,17,FALSE)),
IF(AND(F$18&lt;10,OR($A28=10,$A28&gt;10)),IF(VLOOKUP(CONCATENATE($A28,0,F$18),'Berechnung TBA'!$A$5:$Q$9166,1,FALSE)&lt;&gt;CONCATENATE($A28,0,F$18),"",VLOOKUP(CONCATENATE($A28,0,F$18),'Berechnung TBA'!$A$5:$Q$9166,17,FALSE)),
IF(VLOOKUP(CONCATENATE($A28,F$18),'Berechnung TBA'!$A$5:$Q$9166,1,FALSE)&lt;&gt;CONCATENATE($A28,F$18),"",VLOOKUP(CONCATENATE($A28,F$18),'Berechnung TBA'!$A$5:$Q$9166,17,FALSE)))))),"")</f>
        <v/>
      </c>
      <c r="G28" s="14" t="str">
        <f>IFERROR(IF(OR($A28="",G$18="",$A28=G$18),"",
IF(AND($A28&lt;10,G$18&lt;10),IF(VLOOKUP(CONCATENATE(0,$A28,0,G$18),'Berechnung TBA'!$A$5:$Q$9166,1,FALSE)&lt;&gt;CONCATENATE(0,$A28,0,G$18),"",VLOOKUP(CONCATENATE(0,$A28,0,G$18),'Berechnung TBA'!$A$5:$Q$9166,17,FALSE)),
IF(AND($A28&lt;10,OR(G$18=10,G$18&gt;10)),IF(VLOOKUP(CONCATENATE(0,$A28,G$18),'Berechnung TBA'!$A$5:$Q$9166,1,FALSE)&lt;&gt;CONCATENATE(0,$A28,G$18),"",VLOOKUP(CONCATENATE(0,$A28,G$18),'Berechnung TBA'!$A$5:$Q$9166,17,FALSE)),
IF(AND(G$18&lt;10,OR($A28=10,$A28&gt;10)),IF(VLOOKUP(CONCATENATE($A28,0,G$18),'Berechnung TBA'!$A$5:$Q$9166,1,FALSE)&lt;&gt;CONCATENATE($A28,0,G$18),"",VLOOKUP(CONCATENATE($A28,0,G$18),'Berechnung TBA'!$A$5:$Q$9166,17,FALSE)),
IF(VLOOKUP(CONCATENATE($A28,G$18),'Berechnung TBA'!$A$5:$Q$9166,1,FALSE)&lt;&gt;CONCATENATE($A28,G$18),"",VLOOKUP(CONCATENATE($A28,G$18),'Berechnung TBA'!$A$5:$Q$9166,17,FALSE)))))),"")</f>
        <v/>
      </c>
      <c r="H28" s="14" t="str">
        <f>IFERROR(IF(OR($A28="",H$18="",$A28=H$18),"",
IF(AND($A28&lt;10,H$18&lt;10),IF(VLOOKUP(CONCATENATE(0,$A28,0,H$18),'Berechnung TBA'!$A$5:$Q$9166,1,FALSE)&lt;&gt;CONCATENATE(0,$A28,0,H$18),"",VLOOKUP(CONCATENATE(0,$A28,0,H$18),'Berechnung TBA'!$A$5:$Q$9166,17,FALSE)),
IF(AND($A28&lt;10,OR(H$18=10,H$18&gt;10)),IF(VLOOKUP(CONCATENATE(0,$A28,H$18),'Berechnung TBA'!$A$5:$Q$9166,1,FALSE)&lt;&gt;CONCATENATE(0,$A28,H$18),"",VLOOKUP(CONCATENATE(0,$A28,H$18),'Berechnung TBA'!$A$5:$Q$9166,17,FALSE)),
IF(AND(H$18&lt;10,OR($A28=10,$A28&gt;10)),IF(VLOOKUP(CONCATENATE($A28,0,H$18),'Berechnung TBA'!$A$5:$Q$9166,1,FALSE)&lt;&gt;CONCATENATE($A28,0,H$18),"",VLOOKUP(CONCATENATE($A28,0,H$18),'Berechnung TBA'!$A$5:$Q$9166,17,FALSE)),
IF(VLOOKUP(CONCATENATE($A28,H$18),'Berechnung TBA'!$A$5:$Q$9166,1,FALSE)&lt;&gt;CONCATENATE($A28,H$18),"",VLOOKUP(CONCATENATE($A28,H$18),'Berechnung TBA'!$A$5:$Q$9166,17,FALSE)))))),"")</f>
        <v/>
      </c>
      <c r="I28" s="14" t="str">
        <f>IFERROR(IF(OR($A28="",I$18="",$A28=I$18),"",
IF(AND($A28&lt;10,I$18&lt;10),IF(VLOOKUP(CONCATENATE(0,$A28,0,I$18),'Berechnung TBA'!$A$5:$Q$9166,1,FALSE)&lt;&gt;CONCATENATE(0,$A28,0,I$18),"",VLOOKUP(CONCATENATE(0,$A28,0,I$18),'Berechnung TBA'!$A$5:$Q$9166,17,FALSE)),
IF(AND($A28&lt;10,OR(I$18=10,I$18&gt;10)),IF(VLOOKUP(CONCATENATE(0,$A28,I$18),'Berechnung TBA'!$A$5:$Q$9166,1,FALSE)&lt;&gt;CONCATENATE(0,$A28,I$18),"",VLOOKUP(CONCATENATE(0,$A28,I$18),'Berechnung TBA'!$A$5:$Q$9166,17,FALSE)),
IF(AND(I$18&lt;10,OR($A28=10,$A28&gt;10)),IF(VLOOKUP(CONCATENATE($A28,0,I$18),'Berechnung TBA'!$A$5:$Q$9166,1,FALSE)&lt;&gt;CONCATENATE($A28,0,I$18),"",VLOOKUP(CONCATENATE($A28,0,I$18),'Berechnung TBA'!$A$5:$Q$9166,17,FALSE)),
IF(VLOOKUP(CONCATENATE($A28,I$18),'Berechnung TBA'!$A$5:$Q$9166,1,FALSE)&lt;&gt;CONCATENATE($A28,I$18),"",VLOOKUP(CONCATENATE($A28,I$18),'Berechnung TBA'!$A$5:$Q$9166,17,FALSE)))))),"")</f>
        <v/>
      </c>
      <c r="J28" s="14" t="str">
        <f>IFERROR(IF(OR($A28="",J$18="",$A28=J$18),"",
IF(AND($A28&lt;10,J$18&lt;10),IF(VLOOKUP(CONCATENATE(0,$A28,0,J$18),'Berechnung TBA'!$A$5:$Q$9166,1,FALSE)&lt;&gt;CONCATENATE(0,$A28,0,J$18),"",VLOOKUP(CONCATENATE(0,$A28,0,J$18),'Berechnung TBA'!$A$5:$Q$9166,17,FALSE)),
IF(AND($A28&lt;10,OR(J$18=10,J$18&gt;10)),IF(VLOOKUP(CONCATENATE(0,$A28,J$18),'Berechnung TBA'!$A$5:$Q$9166,1,FALSE)&lt;&gt;CONCATENATE(0,$A28,J$18),"",VLOOKUP(CONCATENATE(0,$A28,J$18),'Berechnung TBA'!$A$5:$Q$9166,17,FALSE)),
IF(AND(J$18&lt;10,OR($A28=10,$A28&gt;10)),IF(VLOOKUP(CONCATENATE($A28,0,J$18),'Berechnung TBA'!$A$5:$Q$9166,1,FALSE)&lt;&gt;CONCATENATE($A28,0,J$18),"",VLOOKUP(CONCATENATE($A28,0,J$18),'Berechnung TBA'!$A$5:$Q$9166,17,FALSE)),
IF(VLOOKUP(CONCATENATE($A28,J$18),'Berechnung TBA'!$A$5:$Q$9166,1,FALSE)&lt;&gt;CONCATENATE($A28,J$18),"",VLOOKUP(CONCATENATE($A28,J$18),'Berechnung TBA'!$A$5:$Q$9166,17,FALSE)))))),"")</f>
        <v/>
      </c>
      <c r="K28" s="14" t="str">
        <f>IFERROR(IF(OR($A28="",K$18="",$A28=K$18),"",
IF(AND($A28&lt;10,K$18&lt;10),IF(VLOOKUP(CONCATENATE(0,$A28,0,K$18),'Berechnung TBA'!$A$5:$Q$9166,1,FALSE)&lt;&gt;CONCATENATE(0,$A28,0,K$18),"",VLOOKUP(CONCATENATE(0,$A28,0,K$18),'Berechnung TBA'!$A$5:$Q$9166,17,FALSE)),
IF(AND($A28&lt;10,OR(K$18=10,K$18&gt;10)),IF(VLOOKUP(CONCATENATE(0,$A28,K$18),'Berechnung TBA'!$A$5:$Q$9166,1,FALSE)&lt;&gt;CONCATENATE(0,$A28,K$18),"",VLOOKUP(CONCATENATE(0,$A28,K$18),'Berechnung TBA'!$A$5:$Q$9166,17,FALSE)),
IF(AND(K$18&lt;10,OR($A28=10,$A28&gt;10)),IF(VLOOKUP(CONCATENATE($A28,0,K$18),'Berechnung TBA'!$A$5:$Q$9166,1,FALSE)&lt;&gt;CONCATENATE($A28,0,K$18),"",VLOOKUP(CONCATENATE($A28,0,K$18),'Berechnung TBA'!$A$5:$Q$9166,17,FALSE)),
IF(VLOOKUP(CONCATENATE($A28,K$18),'Berechnung TBA'!$A$5:$Q$9166,1,FALSE)&lt;&gt;CONCATENATE($A28,K$18),"",VLOOKUP(CONCATENATE($A28,K$18),'Berechnung TBA'!$A$5:$Q$9166,17,FALSE)))))),"")</f>
        <v/>
      </c>
      <c r="L28" s="14" t="str">
        <f>IFERROR(IF(OR($A28="",L$18="",$A28=L$18),"",
IF(AND($A28&lt;10,L$18&lt;10),IF(VLOOKUP(CONCATENATE(0,$A28,0,L$18),'Berechnung TBA'!$A$5:$Q$9166,1,FALSE)&lt;&gt;CONCATENATE(0,$A28,0,L$18),"",VLOOKUP(CONCATENATE(0,$A28,0,L$18),'Berechnung TBA'!$A$5:$Q$9166,17,FALSE)),
IF(AND($A28&lt;10,OR(L$18=10,L$18&gt;10)),IF(VLOOKUP(CONCATENATE(0,$A28,L$18),'Berechnung TBA'!$A$5:$Q$9166,1,FALSE)&lt;&gt;CONCATENATE(0,$A28,L$18),"",VLOOKUP(CONCATENATE(0,$A28,L$18),'Berechnung TBA'!$A$5:$Q$9166,17,FALSE)),
IF(AND(L$18&lt;10,OR($A28=10,$A28&gt;10)),IF(VLOOKUP(CONCATENATE($A28,0,L$18),'Berechnung TBA'!$A$5:$Q$9166,1,FALSE)&lt;&gt;CONCATENATE($A28,0,L$18),"",VLOOKUP(CONCATENATE($A28,0,L$18),'Berechnung TBA'!$A$5:$Q$9166,17,FALSE)),
IF(VLOOKUP(CONCATENATE($A28,L$18),'Berechnung TBA'!$A$5:$Q$9166,1,FALSE)&lt;&gt;CONCATENATE($A28,L$18),"",VLOOKUP(CONCATENATE($A28,L$18),'Berechnung TBA'!$A$5:$Q$9166,17,FALSE)))))),"")</f>
        <v/>
      </c>
      <c r="M28" s="14" t="str">
        <f>IFERROR(IF(OR($A28="",M$18="",$A28=M$18),"",
IF(AND($A28&lt;10,M$18&lt;10),IF(VLOOKUP(CONCATENATE(0,$A28,0,M$18),'Berechnung TBA'!$A$5:$Q$9166,1,FALSE)&lt;&gt;CONCATENATE(0,$A28,0,M$18),"",VLOOKUP(CONCATENATE(0,$A28,0,M$18),'Berechnung TBA'!$A$5:$Q$9166,17,FALSE)),
IF(AND($A28&lt;10,OR(M$18=10,M$18&gt;10)),IF(VLOOKUP(CONCATENATE(0,$A28,M$18),'Berechnung TBA'!$A$5:$Q$9166,1,FALSE)&lt;&gt;CONCATENATE(0,$A28,M$18),"",VLOOKUP(CONCATENATE(0,$A28,M$18),'Berechnung TBA'!$A$5:$Q$9166,17,FALSE)),
IF(AND(M$18&lt;10,OR($A28=10,$A28&gt;10)),IF(VLOOKUP(CONCATENATE($A28,0,M$18),'Berechnung TBA'!$A$5:$Q$9166,1,FALSE)&lt;&gt;CONCATENATE($A28,0,M$18),"",VLOOKUP(CONCATENATE($A28,0,M$18),'Berechnung TBA'!$A$5:$Q$9166,17,FALSE)),
IF(VLOOKUP(CONCATENATE($A28,M$18),'Berechnung TBA'!$A$5:$Q$9166,1,FALSE)&lt;&gt;CONCATENATE($A28,M$18),"",VLOOKUP(CONCATENATE($A28,M$18),'Berechnung TBA'!$A$5:$Q$9166,17,FALSE)))))),"")</f>
        <v/>
      </c>
      <c r="N28" s="14" t="str">
        <f>IFERROR(IF(OR($A28="",N$18="",$A28=N$18),"",
IF(AND($A28&lt;10,N$18&lt;10),IF(VLOOKUP(CONCATENATE(0,$A28,0,N$18),'Berechnung TBA'!$A$5:$Q$9166,1,FALSE)&lt;&gt;CONCATENATE(0,$A28,0,N$18),"",VLOOKUP(CONCATENATE(0,$A28,0,N$18),'Berechnung TBA'!$A$5:$Q$9166,17,FALSE)),
IF(AND($A28&lt;10,OR(N$18=10,N$18&gt;10)),IF(VLOOKUP(CONCATENATE(0,$A28,N$18),'Berechnung TBA'!$A$5:$Q$9166,1,FALSE)&lt;&gt;CONCATENATE(0,$A28,N$18),"",VLOOKUP(CONCATENATE(0,$A28,N$18),'Berechnung TBA'!$A$5:$Q$9166,17,FALSE)),
IF(AND(N$18&lt;10,OR($A28=10,$A28&gt;10)),IF(VLOOKUP(CONCATENATE($A28,0,N$18),'Berechnung TBA'!$A$5:$Q$9166,1,FALSE)&lt;&gt;CONCATENATE($A28,0,N$18),"",VLOOKUP(CONCATENATE($A28,0,N$18),'Berechnung TBA'!$A$5:$Q$9166,17,FALSE)),
IF(VLOOKUP(CONCATENATE($A28,N$18),'Berechnung TBA'!$A$5:$Q$9166,1,FALSE)&lt;&gt;CONCATENATE($A28,N$18),"",VLOOKUP(CONCATENATE($A28,N$18),'Berechnung TBA'!$A$5:$Q$9166,17,FALSE)))))),"")</f>
        <v/>
      </c>
      <c r="O28" s="14" t="str">
        <f>IFERROR(IF(OR($A28="",O$18="",$A28=O$18),"",
IF(AND($A28&lt;10,O$18&lt;10),IF(VLOOKUP(CONCATENATE(0,$A28,0,O$18),'Berechnung TBA'!$A$5:$Q$9166,1,FALSE)&lt;&gt;CONCATENATE(0,$A28,0,O$18),"",VLOOKUP(CONCATENATE(0,$A28,0,O$18),'Berechnung TBA'!$A$5:$Q$9166,17,FALSE)),
IF(AND($A28&lt;10,OR(O$18=10,O$18&gt;10)),IF(VLOOKUP(CONCATENATE(0,$A28,O$18),'Berechnung TBA'!$A$5:$Q$9166,1,FALSE)&lt;&gt;CONCATENATE(0,$A28,O$18),"",VLOOKUP(CONCATENATE(0,$A28,O$18),'Berechnung TBA'!$A$5:$Q$9166,17,FALSE)),
IF(AND(O$18&lt;10,OR($A28=10,$A28&gt;10)),IF(VLOOKUP(CONCATENATE($A28,0,O$18),'Berechnung TBA'!$A$5:$Q$9166,1,FALSE)&lt;&gt;CONCATENATE($A28,0,O$18),"",VLOOKUP(CONCATENATE($A28,0,O$18),'Berechnung TBA'!$A$5:$Q$9166,17,FALSE)),
IF(VLOOKUP(CONCATENATE($A28,O$18),'Berechnung TBA'!$A$5:$Q$9166,1,FALSE)&lt;&gt;CONCATENATE($A28,O$18),"",VLOOKUP(CONCATENATE($A28,O$18),'Berechnung TBA'!$A$5:$Q$9166,17,FALSE)))))),"")</f>
        <v/>
      </c>
      <c r="P28" s="14" t="str">
        <f>IFERROR(IF(OR($A28="",P$18="",$A28=P$18),"",
IF(AND($A28&lt;10,P$18&lt;10),IF(VLOOKUP(CONCATENATE(0,$A28,0,P$18),'Berechnung TBA'!$A$5:$Q$9166,1,FALSE)&lt;&gt;CONCATENATE(0,$A28,0,P$18),"",VLOOKUP(CONCATENATE(0,$A28,0,P$18),'Berechnung TBA'!$A$5:$Q$9166,17,FALSE)),
IF(AND($A28&lt;10,OR(P$18=10,P$18&gt;10)),IF(VLOOKUP(CONCATENATE(0,$A28,P$18),'Berechnung TBA'!$A$5:$Q$9166,1,FALSE)&lt;&gt;CONCATENATE(0,$A28,P$18),"",VLOOKUP(CONCATENATE(0,$A28,P$18),'Berechnung TBA'!$A$5:$Q$9166,17,FALSE)),
IF(AND(P$18&lt;10,OR($A28=10,$A28&gt;10)),IF(VLOOKUP(CONCATENATE($A28,0,P$18),'Berechnung TBA'!$A$5:$Q$9166,1,FALSE)&lt;&gt;CONCATENATE($A28,0,P$18),"",VLOOKUP(CONCATENATE($A28,0,P$18),'Berechnung TBA'!$A$5:$Q$9166,17,FALSE)),
IF(VLOOKUP(CONCATENATE($A28,P$18),'Berechnung TBA'!$A$5:$Q$9166,1,FALSE)&lt;&gt;CONCATENATE($A28,P$18),"",VLOOKUP(CONCATENATE($A28,P$18),'Berechnung TBA'!$A$5:$Q$9166,17,FALSE)))))),"")</f>
        <v/>
      </c>
      <c r="Q28" s="14" t="str">
        <f>IFERROR(IF(OR($A28="",Q$18="",$A28=Q$18),"",
IF(AND($A28&lt;10,Q$18&lt;10),IF(VLOOKUP(CONCATENATE(0,$A28,0,Q$18),'Berechnung TBA'!$A$5:$Q$9166,1,FALSE)&lt;&gt;CONCATENATE(0,$A28,0,Q$18),"",VLOOKUP(CONCATENATE(0,$A28,0,Q$18),'Berechnung TBA'!$A$5:$Q$9166,17,FALSE)),
IF(AND($A28&lt;10,OR(Q$18=10,Q$18&gt;10)),IF(VLOOKUP(CONCATENATE(0,$A28,Q$18),'Berechnung TBA'!$A$5:$Q$9166,1,FALSE)&lt;&gt;CONCATENATE(0,$A28,Q$18),"",VLOOKUP(CONCATENATE(0,$A28,Q$18),'Berechnung TBA'!$A$5:$Q$9166,17,FALSE)),
IF(AND(Q$18&lt;10,OR($A28=10,$A28&gt;10)),IF(VLOOKUP(CONCATENATE($A28,0,Q$18),'Berechnung TBA'!$A$5:$Q$9166,1,FALSE)&lt;&gt;CONCATENATE($A28,0,Q$18),"",VLOOKUP(CONCATENATE($A28,0,Q$18),'Berechnung TBA'!$A$5:$Q$9166,17,FALSE)),
IF(VLOOKUP(CONCATENATE($A28,Q$18),'Berechnung TBA'!$A$5:$Q$9166,1,FALSE)&lt;&gt;CONCATENATE($A28,Q$18),"",VLOOKUP(CONCATENATE($A28,Q$18),'Berechnung TBA'!$A$5:$Q$9166,17,FALSE)))))),"")</f>
        <v/>
      </c>
      <c r="R28" s="14" t="str">
        <f>IFERROR(IF(OR($A28="",R$18="",$A28=R$18),"",
IF(AND($A28&lt;10,R$18&lt;10),IF(VLOOKUP(CONCATENATE(0,$A28,0,R$18),'Berechnung TBA'!$A$5:$Q$9166,1,FALSE)&lt;&gt;CONCATENATE(0,$A28,0,R$18),"",VLOOKUP(CONCATENATE(0,$A28,0,R$18),'Berechnung TBA'!$A$5:$Q$9166,17,FALSE)),
IF(AND($A28&lt;10,OR(R$18=10,R$18&gt;10)),IF(VLOOKUP(CONCATENATE(0,$A28,R$18),'Berechnung TBA'!$A$5:$Q$9166,1,FALSE)&lt;&gt;CONCATENATE(0,$A28,R$18),"",VLOOKUP(CONCATENATE(0,$A28,R$18),'Berechnung TBA'!$A$5:$Q$9166,17,FALSE)),
IF(AND(R$18&lt;10,OR($A28=10,$A28&gt;10)),IF(VLOOKUP(CONCATENATE($A28,0,R$18),'Berechnung TBA'!$A$5:$Q$9166,1,FALSE)&lt;&gt;CONCATENATE($A28,0,R$18),"",VLOOKUP(CONCATENATE($A28,0,R$18),'Berechnung TBA'!$A$5:$Q$9166,17,FALSE)),
IF(VLOOKUP(CONCATENATE($A28,R$18),'Berechnung TBA'!$A$5:$Q$9166,1,FALSE)&lt;&gt;CONCATENATE($A28,R$18),"",VLOOKUP(CONCATENATE($A28,R$18),'Berechnung TBA'!$A$5:$Q$9166,17,FALSE)))))),"")</f>
        <v/>
      </c>
      <c r="S28" s="14" t="str">
        <f>IFERROR(IF(OR($A28="",S$18="",$A28=S$18),"",
IF(AND($A28&lt;10,S$18&lt;10),IF(VLOOKUP(CONCATENATE(0,$A28,0,S$18),'Berechnung TBA'!$A$5:$Q$9166,1,FALSE)&lt;&gt;CONCATENATE(0,$A28,0,S$18),"",VLOOKUP(CONCATENATE(0,$A28,0,S$18),'Berechnung TBA'!$A$5:$Q$9166,17,FALSE)),
IF(AND($A28&lt;10,OR(S$18=10,S$18&gt;10)),IF(VLOOKUP(CONCATENATE(0,$A28,S$18),'Berechnung TBA'!$A$5:$Q$9166,1,FALSE)&lt;&gt;CONCATENATE(0,$A28,S$18),"",VLOOKUP(CONCATENATE(0,$A28,S$18),'Berechnung TBA'!$A$5:$Q$9166,17,FALSE)),
IF(AND(S$18&lt;10,OR($A28=10,$A28&gt;10)),IF(VLOOKUP(CONCATENATE($A28,0,S$18),'Berechnung TBA'!$A$5:$Q$9166,1,FALSE)&lt;&gt;CONCATENATE($A28,0,S$18),"",VLOOKUP(CONCATENATE($A28,0,S$18),'Berechnung TBA'!$A$5:$Q$9166,17,FALSE)),
IF(VLOOKUP(CONCATENATE($A28,S$18),'Berechnung TBA'!$A$5:$Q$9166,1,FALSE)&lt;&gt;CONCATENATE($A28,S$18),"",VLOOKUP(CONCATENATE($A28,S$18),'Berechnung TBA'!$A$5:$Q$9166,17,FALSE)))))),"")</f>
        <v/>
      </c>
      <c r="T28" s="14" t="str">
        <f>IFERROR(IF(OR($A28="",T$18="",$A28=T$18),"",
IF(AND($A28&lt;10,T$18&lt;10),IF(VLOOKUP(CONCATENATE(0,$A28,0,T$18),'Berechnung TBA'!$A$5:$Q$9166,1,FALSE)&lt;&gt;CONCATENATE(0,$A28,0,T$18),"",VLOOKUP(CONCATENATE(0,$A28,0,T$18),'Berechnung TBA'!$A$5:$Q$9166,17,FALSE)),
IF(AND($A28&lt;10,OR(T$18=10,T$18&gt;10)),IF(VLOOKUP(CONCATENATE(0,$A28,T$18),'Berechnung TBA'!$A$5:$Q$9166,1,FALSE)&lt;&gt;CONCATENATE(0,$A28,T$18),"",VLOOKUP(CONCATENATE(0,$A28,T$18),'Berechnung TBA'!$A$5:$Q$9166,17,FALSE)),
IF(AND(T$18&lt;10,OR($A28=10,$A28&gt;10)),IF(VLOOKUP(CONCATENATE($A28,0,T$18),'Berechnung TBA'!$A$5:$Q$9166,1,FALSE)&lt;&gt;CONCATENATE($A28,0,T$18),"",VLOOKUP(CONCATENATE($A28,0,T$18),'Berechnung TBA'!$A$5:$Q$9166,17,FALSE)),
IF(VLOOKUP(CONCATENATE($A28,T$18),'Berechnung TBA'!$A$5:$Q$9166,1,FALSE)&lt;&gt;CONCATENATE($A28,T$18),"",VLOOKUP(CONCATENATE($A28,T$18),'Berechnung TBA'!$A$5:$Q$9166,17,FALSE)))))),"")</f>
        <v/>
      </c>
      <c r="U28" s="14" t="str">
        <f>IFERROR(IF(OR($A28="",U$18="",$A28=U$18),"",
IF(AND($A28&lt;10,U$18&lt;10),IF(VLOOKUP(CONCATENATE(0,$A28,0,U$18),'Berechnung TBA'!$A$5:$Q$9166,1,FALSE)&lt;&gt;CONCATENATE(0,$A28,0,U$18),"",VLOOKUP(CONCATENATE(0,$A28,0,U$18),'Berechnung TBA'!$A$5:$Q$9166,17,FALSE)),
IF(AND($A28&lt;10,OR(U$18=10,U$18&gt;10)),IF(VLOOKUP(CONCATENATE(0,$A28,U$18),'Berechnung TBA'!$A$5:$Q$9166,1,FALSE)&lt;&gt;CONCATENATE(0,$A28,U$18),"",VLOOKUP(CONCATENATE(0,$A28,U$18),'Berechnung TBA'!$A$5:$Q$9166,17,FALSE)),
IF(AND(U$18&lt;10,OR($A28=10,$A28&gt;10)),IF(VLOOKUP(CONCATENATE($A28,0,U$18),'Berechnung TBA'!$A$5:$Q$9166,1,FALSE)&lt;&gt;CONCATENATE($A28,0,U$18),"",VLOOKUP(CONCATENATE($A28,0,U$18),'Berechnung TBA'!$A$5:$Q$9166,17,FALSE)),
IF(VLOOKUP(CONCATENATE($A28,U$18),'Berechnung TBA'!$A$5:$Q$9166,1,FALSE)&lt;&gt;CONCATENATE($A28,U$18),"",VLOOKUP(CONCATENATE($A28,U$18),'Berechnung TBA'!$A$5:$Q$9166,17,FALSE)))))),"")</f>
        <v/>
      </c>
      <c r="V28" s="14" t="str">
        <f>IFERROR(IF(OR($A28="",V$18="",$A28=V$18),"",
IF(AND($A28&lt;10,V$18&lt;10),IF(VLOOKUP(CONCATENATE(0,$A28,0,V$18),'Berechnung TBA'!$A$5:$Q$9166,1,FALSE)&lt;&gt;CONCATENATE(0,$A28,0,V$18),"",VLOOKUP(CONCATENATE(0,$A28,0,V$18),'Berechnung TBA'!$A$5:$Q$9166,17,FALSE)),
IF(AND($A28&lt;10,OR(V$18=10,V$18&gt;10)),IF(VLOOKUP(CONCATENATE(0,$A28,V$18),'Berechnung TBA'!$A$5:$Q$9166,1,FALSE)&lt;&gt;CONCATENATE(0,$A28,V$18),"",VLOOKUP(CONCATENATE(0,$A28,V$18),'Berechnung TBA'!$A$5:$Q$9166,17,FALSE)),
IF(AND(V$18&lt;10,OR($A28=10,$A28&gt;10)),IF(VLOOKUP(CONCATENATE($A28,0,V$18),'Berechnung TBA'!$A$5:$Q$9166,1,FALSE)&lt;&gt;CONCATENATE($A28,0,V$18),"",VLOOKUP(CONCATENATE($A28,0,V$18),'Berechnung TBA'!$A$5:$Q$9166,17,FALSE)),
IF(VLOOKUP(CONCATENATE($A28,V$18),'Berechnung TBA'!$A$5:$Q$9166,1,FALSE)&lt;&gt;CONCATENATE($A28,V$18),"",VLOOKUP(CONCATENATE($A28,V$18),'Berechnung TBA'!$A$5:$Q$9166,17,FALSE)))))),"")</f>
        <v/>
      </c>
      <c r="W28" s="14" t="str">
        <f>IFERROR(IF(OR($A28="",W$18="",$A28=W$18),"",
IF(AND($A28&lt;10,W$18&lt;10),IF(VLOOKUP(CONCATENATE(0,$A28,0,W$18),'Berechnung TBA'!$A$5:$Q$9166,1,FALSE)&lt;&gt;CONCATENATE(0,$A28,0,W$18),"",VLOOKUP(CONCATENATE(0,$A28,0,W$18),'Berechnung TBA'!$A$5:$Q$9166,17,FALSE)),
IF(AND($A28&lt;10,OR(W$18=10,W$18&gt;10)),IF(VLOOKUP(CONCATENATE(0,$A28,W$18),'Berechnung TBA'!$A$5:$Q$9166,1,FALSE)&lt;&gt;CONCATENATE(0,$A28,W$18),"",VLOOKUP(CONCATENATE(0,$A28,W$18),'Berechnung TBA'!$A$5:$Q$9166,17,FALSE)),
IF(AND(W$18&lt;10,OR($A28=10,$A28&gt;10)),IF(VLOOKUP(CONCATENATE($A28,0,W$18),'Berechnung TBA'!$A$5:$Q$9166,1,FALSE)&lt;&gt;CONCATENATE($A28,0,W$18),"",VLOOKUP(CONCATENATE($A28,0,W$18),'Berechnung TBA'!$A$5:$Q$9166,17,FALSE)),
IF(VLOOKUP(CONCATENATE($A28,W$18),'Berechnung TBA'!$A$5:$Q$9166,1,FALSE)&lt;&gt;CONCATENATE($A28,W$18),"",VLOOKUP(CONCATENATE($A28,W$18),'Berechnung TBA'!$A$5:$Q$9166,17,FALSE)))))),"")</f>
        <v/>
      </c>
      <c r="X28" s="14" t="str">
        <f>IFERROR(IF(OR($A28="",X$18="",$A28=X$18),"",
IF(AND($A28&lt;10,X$18&lt;10),IF(VLOOKUP(CONCATENATE(0,$A28,0,X$18),'Berechnung TBA'!$A$5:$Q$9166,1,FALSE)&lt;&gt;CONCATENATE(0,$A28,0,X$18),"",VLOOKUP(CONCATENATE(0,$A28,0,X$18),'Berechnung TBA'!$A$5:$Q$9166,17,FALSE)),
IF(AND($A28&lt;10,OR(X$18=10,X$18&gt;10)),IF(VLOOKUP(CONCATENATE(0,$A28,X$18),'Berechnung TBA'!$A$5:$Q$9166,1,FALSE)&lt;&gt;CONCATENATE(0,$A28,X$18),"",VLOOKUP(CONCATENATE(0,$A28,X$18),'Berechnung TBA'!$A$5:$Q$9166,17,FALSE)),
IF(AND(X$18&lt;10,OR($A28=10,$A28&gt;10)),IF(VLOOKUP(CONCATENATE($A28,0,X$18),'Berechnung TBA'!$A$5:$Q$9166,1,FALSE)&lt;&gt;CONCATENATE($A28,0,X$18),"",VLOOKUP(CONCATENATE($A28,0,X$18),'Berechnung TBA'!$A$5:$Q$9166,17,FALSE)),
IF(VLOOKUP(CONCATENATE($A28,X$18),'Berechnung TBA'!$A$5:$Q$9166,1,FALSE)&lt;&gt;CONCATENATE($A28,X$18),"",VLOOKUP(CONCATENATE($A28,X$18),'Berechnung TBA'!$A$5:$Q$9166,17,FALSE)))))),"")</f>
        <v/>
      </c>
      <c r="Y28" s="14" t="str">
        <f>IFERROR(IF(OR($A28="",Y$18="",$A28=Y$18),"",
IF(AND($A28&lt;10,Y$18&lt;10),IF(VLOOKUP(CONCATENATE(0,$A28,0,Y$18),'Berechnung TBA'!$A$5:$Q$9166,1,FALSE)&lt;&gt;CONCATENATE(0,$A28,0,Y$18),"",VLOOKUP(CONCATENATE(0,$A28,0,Y$18),'Berechnung TBA'!$A$5:$Q$9166,17,FALSE)),
IF(AND($A28&lt;10,OR(Y$18=10,Y$18&gt;10)),IF(VLOOKUP(CONCATENATE(0,$A28,Y$18),'Berechnung TBA'!$A$5:$Q$9166,1,FALSE)&lt;&gt;CONCATENATE(0,$A28,Y$18),"",VLOOKUP(CONCATENATE(0,$A28,Y$18),'Berechnung TBA'!$A$5:$Q$9166,17,FALSE)),
IF(AND(Y$18&lt;10,OR($A28=10,$A28&gt;10)),IF(VLOOKUP(CONCATENATE($A28,0,Y$18),'Berechnung TBA'!$A$5:$Q$9166,1,FALSE)&lt;&gt;CONCATENATE($A28,0,Y$18),"",VLOOKUP(CONCATENATE($A28,0,Y$18),'Berechnung TBA'!$A$5:$Q$9166,17,FALSE)),
IF(VLOOKUP(CONCATENATE($A28,Y$18),'Berechnung TBA'!$A$5:$Q$9166,1,FALSE)&lt;&gt;CONCATENATE($A28,Y$18),"",VLOOKUP(CONCATENATE($A28,Y$18),'Berechnung TBA'!$A$5:$Q$9166,17,FALSE)))))),"")</f>
        <v/>
      </c>
      <c r="Z28" s="14" t="str">
        <f>IFERROR(IF(OR($A28="",Z$18="",$A28=Z$18),"",
IF(AND($A28&lt;10,Z$18&lt;10),IF(VLOOKUP(CONCATENATE(0,$A28,0,Z$18),'Berechnung TBA'!$A$5:$Q$9166,1,FALSE)&lt;&gt;CONCATENATE(0,$A28,0,Z$18),"",VLOOKUP(CONCATENATE(0,$A28,0,Z$18),'Berechnung TBA'!$A$5:$Q$9166,17,FALSE)),
IF(AND($A28&lt;10,OR(Z$18=10,Z$18&gt;10)),IF(VLOOKUP(CONCATENATE(0,$A28,Z$18),'Berechnung TBA'!$A$5:$Q$9166,1,FALSE)&lt;&gt;CONCATENATE(0,$A28,Z$18),"",VLOOKUP(CONCATENATE(0,$A28,Z$18),'Berechnung TBA'!$A$5:$Q$9166,17,FALSE)),
IF(AND(Z$18&lt;10,OR($A28=10,$A28&gt;10)),IF(VLOOKUP(CONCATENATE($A28,0,Z$18),'Berechnung TBA'!$A$5:$Q$9166,1,FALSE)&lt;&gt;CONCATENATE($A28,0,Z$18),"",VLOOKUP(CONCATENATE($A28,0,Z$18),'Berechnung TBA'!$A$5:$Q$9166,17,FALSE)),
IF(VLOOKUP(CONCATENATE($A28,Z$18),'Berechnung TBA'!$A$5:$Q$9166,1,FALSE)&lt;&gt;CONCATENATE($A28,Z$18),"",VLOOKUP(CONCATENATE($A28,Z$18),'Berechnung TBA'!$A$5:$Q$9166,17,FALSE)))))),"")</f>
        <v/>
      </c>
      <c r="AA28" s="14" t="str">
        <f>IFERROR(IF(OR($A28="",AA$18="",$A28=AA$18),"",
IF(AND($A28&lt;10,AA$18&lt;10),IF(VLOOKUP(CONCATENATE(0,$A28,0,AA$18),'Berechnung TBA'!$A$5:$Q$9166,1,FALSE)&lt;&gt;CONCATENATE(0,$A28,0,AA$18),"",VLOOKUP(CONCATENATE(0,$A28,0,AA$18),'Berechnung TBA'!$A$5:$Q$9166,17,FALSE)),
IF(AND($A28&lt;10,OR(AA$18=10,AA$18&gt;10)),IF(VLOOKUP(CONCATENATE(0,$A28,AA$18),'Berechnung TBA'!$A$5:$Q$9166,1,FALSE)&lt;&gt;CONCATENATE(0,$A28,AA$18),"",VLOOKUP(CONCATENATE(0,$A28,AA$18),'Berechnung TBA'!$A$5:$Q$9166,17,FALSE)),
IF(AND(AA$18&lt;10,OR($A28=10,$A28&gt;10)),IF(VLOOKUP(CONCATENATE($A28,0,AA$18),'Berechnung TBA'!$A$5:$Q$9166,1,FALSE)&lt;&gt;CONCATENATE($A28,0,AA$18),"",VLOOKUP(CONCATENATE($A28,0,AA$18),'Berechnung TBA'!$A$5:$Q$9166,17,FALSE)),
IF(VLOOKUP(CONCATENATE($A28,AA$18),'Berechnung TBA'!$A$5:$Q$9166,1,FALSE)&lt;&gt;CONCATENATE($A28,AA$18),"",VLOOKUP(CONCATENATE($A28,AA$18),'Berechnung TBA'!$A$5:$Q$9166,17,FALSE)))))),"")</f>
        <v/>
      </c>
      <c r="AB28" s="14" t="str">
        <f>IFERROR(IF(OR($A28="",AB$18="",$A28=AB$18),"",
IF(AND($A28&lt;10,AB$18&lt;10),IF(VLOOKUP(CONCATENATE(0,$A28,0,AB$18),'Berechnung TBA'!$A$5:$Q$9166,1,FALSE)&lt;&gt;CONCATENATE(0,$A28,0,AB$18),"",VLOOKUP(CONCATENATE(0,$A28,0,AB$18),'Berechnung TBA'!$A$5:$Q$9166,17,FALSE)),
IF(AND($A28&lt;10,OR(AB$18=10,AB$18&gt;10)),IF(VLOOKUP(CONCATENATE(0,$A28,AB$18),'Berechnung TBA'!$A$5:$Q$9166,1,FALSE)&lt;&gt;CONCATENATE(0,$A28,AB$18),"",VLOOKUP(CONCATENATE(0,$A28,AB$18),'Berechnung TBA'!$A$5:$Q$9166,17,FALSE)),
IF(AND(AB$18&lt;10,OR($A28=10,$A28&gt;10)),IF(VLOOKUP(CONCATENATE($A28,0,AB$18),'Berechnung TBA'!$A$5:$Q$9166,1,FALSE)&lt;&gt;CONCATENATE($A28,0,AB$18),"",VLOOKUP(CONCATENATE($A28,0,AB$18),'Berechnung TBA'!$A$5:$Q$9166,17,FALSE)),
IF(VLOOKUP(CONCATENATE($A28,AB$18),'Berechnung TBA'!$A$5:$Q$9166,1,FALSE)&lt;&gt;CONCATENATE($A28,AB$18),"",VLOOKUP(CONCATENATE($A28,AB$18),'Berechnung TBA'!$A$5:$Q$9166,17,FALSE)))))),"")</f>
        <v/>
      </c>
      <c r="AC28" s="14" t="str">
        <f>IFERROR(IF(OR($A28="",AC$18="",$A28=AC$18),"",
IF(AND($A28&lt;10,AC$18&lt;10),IF(VLOOKUP(CONCATENATE(0,$A28,0,AC$18),'Berechnung TBA'!$A$5:$Q$9166,1,FALSE)&lt;&gt;CONCATENATE(0,$A28,0,AC$18),"",VLOOKUP(CONCATENATE(0,$A28,0,AC$18),'Berechnung TBA'!$A$5:$Q$9166,17,FALSE)),
IF(AND($A28&lt;10,OR(AC$18=10,AC$18&gt;10)),IF(VLOOKUP(CONCATENATE(0,$A28,AC$18),'Berechnung TBA'!$A$5:$Q$9166,1,FALSE)&lt;&gt;CONCATENATE(0,$A28,AC$18),"",VLOOKUP(CONCATENATE(0,$A28,AC$18),'Berechnung TBA'!$A$5:$Q$9166,17,FALSE)),
IF(AND(AC$18&lt;10,OR($A28=10,$A28&gt;10)),IF(VLOOKUP(CONCATENATE($A28,0,AC$18),'Berechnung TBA'!$A$5:$Q$9166,1,FALSE)&lt;&gt;CONCATENATE($A28,0,AC$18),"",VLOOKUP(CONCATENATE($A28,0,AC$18),'Berechnung TBA'!$A$5:$Q$9166,17,FALSE)),
IF(VLOOKUP(CONCATENATE($A28,AC$18),'Berechnung TBA'!$A$5:$Q$9166,1,FALSE)&lt;&gt;CONCATENATE($A28,AC$18),"",VLOOKUP(CONCATENATE($A28,AC$18),'Berechnung TBA'!$A$5:$Q$9166,17,FALSE)))))),"")</f>
        <v/>
      </c>
      <c r="AD28" s="14" t="str">
        <f>IFERROR(IF(OR($A28="",AD$18="",$A28=AD$18),"",
IF(AND($A28&lt;10,AD$18&lt;10),IF(VLOOKUP(CONCATENATE(0,$A28,0,AD$18),'Berechnung TBA'!$A$5:$Q$9166,1,FALSE)&lt;&gt;CONCATENATE(0,$A28,0,AD$18),"",VLOOKUP(CONCATENATE(0,$A28,0,AD$18),'Berechnung TBA'!$A$5:$Q$9166,17,FALSE)),
IF(AND($A28&lt;10,OR(AD$18=10,AD$18&gt;10)),IF(VLOOKUP(CONCATENATE(0,$A28,AD$18),'Berechnung TBA'!$A$5:$Q$9166,1,FALSE)&lt;&gt;CONCATENATE(0,$A28,AD$18),"",VLOOKUP(CONCATENATE(0,$A28,AD$18),'Berechnung TBA'!$A$5:$Q$9166,17,FALSE)),
IF(AND(AD$18&lt;10,OR($A28=10,$A28&gt;10)),IF(VLOOKUP(CONCATENATE($A28,0,AD$18),'Berechnung TBA'!$A$5:$Q$9166,1,FALSE)&lt;&gt;CONCATENATE($A28,0,AD$18),"",VLOOKUP(CONCATENATE($A28,0,AD$18),'Berechnung TBA'!$A$5:$Q$9166,17,FALSE)),
IF(VLOOKUP(CONCATENATE($A28,AD$18),'Berechnung TBA'!$A$5:$Q$9166,1,FALSE)&lt;&gt;CONCATENATE($A28,AD$18),"",VLOOKUP(CONCATENATE($A28,AD$18),'Berechnung TBA'!$A$5:$Q$9166,17,FALSE)))))),"")</f>
        <v/>
      </c>
      <c r="AE28" s="14" t="str">
        <f>IFERROR(IF(OR($A28="",AE$18="",$A28=AE$18),"",
IF(AND($A28&lt;10,AE$18&lt;10),IF(VLOOKUP(CONCATENATE(0,$A28,0,AE$18),'Berechnung TBA'!$A$5:$Q$9166,1,FALSE)&lt;&gt;CONCATENATE(0,$A28,0,AE$18),"",VLOOKUP(CONCATENATE(0,$A28,0,AE$18),'Berechnung TBA'!$A$5:$Q$9166,17,FALSE)),
IF(AND($A28&lt;10,OR(AE$18=10,AE$18&gt;10)),IF(VLOOKUP(CONCATENATE(0,$A28,AE$18),'Berechnung TBA'!$A$5:$Q$9166,1,FALSE)&lt;&gt;CONCATENATE(0,$A28,AE$18),"",VLOOKUP(CONCATENATE(0,$A28,AE$18),'Berechnung TBA'!$A$5:$Q$9166,17,FALSE)),
IF(AND(AE$18&lt;10,OR($A28=10,$A28&gt;10)),IF(VLOOKUP(CONCATENATE($A28,0,AE$18),'Berechnung TBA'!$A$5:$Q$9166,1,FALSE)&lt;&gt;CONCATENATE($A28,0,AE$18),"",VLOOKUP(CONCATENATE($A28,0,AE$18),'Berechnung TBA'!$A$5:$Q$9166,17,FALSE)),
IF(VLOOKUP(CONCATENATE($A28,AE$18),'Berechnung TBA'!$A$5:$Q$9166,1,FALSE)&lt;&gt;CONCATENATE($A28,AE$18),"",VLOOKUP(CONCATENATE($A28,AE$18),'Berechnung TBA'!$A$5:$Q$9166,17,FALSE)))))),"")</f>
        <v/>
      </c>
      <c r="AF28" s="14" t="str">
        <f>IFERROR(IF(OR($A28="",AF$18="",$A28=AF$18),"",
IF(AND($A28&lt;10,AF$18&lt;10),IF(VLOOKUP(CONCATENATE(0,$A28,0,AF$18),'Berechnung TBA'!$A$5:$Q$9166,1,FALSE)&lt;&gt;CONCATENATE(0,$A28,0,AF$18),"",VLOOKUP(CONCATENATE(0,$A28,0,AF$18),'Berechnung TBA'!$A$5:$Q$9166,17,FALSE)),
IF(AND($A28&lt;10,OR(AF$18=10,AF$18&gt;10)),IF(VLOOKUP(CONCATENATE(0,$A28,AF$18),'Berechnung TBA'!$A$5:$Q$9166,1,FALSE)&lt;&gt;CONCATENATE(0,$A28,AF$18),"",VLOOKUP(CONCATENATE(0,$A28,AF$18),'Berechnung TBA'!$A$5:$Q$9166,17,FALSE)),
IF(AND(AF$18&lt;10,OR($A28=10,$A28&gt;10)),IF(VLOOKUP(CONCATENATE($A28,0,AF$18),'Berechnung TBA'!$A$5:$Q$9166,1,FALSE)&lt;&gt;CONCATENATE($A28,0,AF$18),"",VLOOKUP(CONCATENATE($A28,0,AF$18),'Berechnung TBA'!$A$5:$Q$9166,17,FALSE)),
IF(VLOOKUP(CONCATENATE($A28,AF$18),'Berechnung TBA'!$A$5:$Q$9166,1,FALSE)&lt;&gt;CONCATENATE($A28,AF$18),"",VLOOKUP(CONCATENATE($A28,AF$18),'Berechnung TBA'!$A$5:$Q$9166,17,FALSE)))))),"")</f>
        <v/>
      </c>
      <c r="AG28" s="14" t="str">
        <f>IFERROR(IF(OR($A28="",AG$18="",$A28=AG$18),"",
IF(AND($A28&lt;10,AG$18&lt;10),IF(VLOOKUP(CONCATENATE(0,$A28,0,AG$18),'Berechnung TBA'!$A$5:$Q$9166,1,FALSE)&lt;&gt;CONCATENATE(0,$A28,0,AG$18),"",VLOOKUP(CONCATENATE(0,$A28,0,AG$18),'Berechnung TBA'!$A$5:$Q$9166,17,FALSE)),
IF(AND($A28&lt;10,OR(AG$18=10,AG$18&gt;10)),IF(VLOOKUP(CONCATENATE(0,$A28,AG$18),'Berechnung TBA'!$A$5:$Q$9166,1,FALSE)&lt;&gt;CONCATENATE(0,$A28,AG$18),"",VLOOKUP(CONCATENATE(0,$A28,AG$18),'Berechnung TBA'!$A$5:$Q$9166,17,FALSE)),
IF(AND(AG$18&lt;10,OR($A28=10,$A28&gt;10)),IF(VLOOKUP(CONCATENATE($A28,0,AG$18),'Berechnung TBA'!$A$5:$Q$9166,1,FALSE)&lt;&gt;CONCATENATE($A28,0,AG$18),"",VLOOKUP(CONCATENATE($A28,0,AG$18),'Berechnung TBA'!$A$5:$Q$9166,17,FALSE)),
IF(VLOOKUP(CONCATENATE($A28,AG$18),'Berechnung TBA'!$A$5:$Q$9166,1,FALSE)&lt;&gt;CONCATENATE($A28,AG$18),"",VLOOKUP(CONCATENATE($A28,AG$18),'Berechnung TBA'!$A$5:$Q$9166,17,FALSE)))))),"")</f>
        <v/>
      </c>
      <c r="AH28" s="14" t="str">
        <f>IFERROR(IF(OR($A28="",AH$18="",$A28=AH$18),"",
IF(AND($A28&lt;10,AH$18&lt;10),IF(VLOOKUP(CONCATENATE(0,$A28,0,AH$18),'Berechnung TBA'!$A$5:$Q$9166,1,FALSE)&lt;&gt;CONCATENATE(0,$A28,0,AH$18),"",VLOOKUP(CONCATENATE(0,$A28,0,AH$18),'Berechnung TBA'!$A$5:$Q$9166,17,FALSE)),
IF(AND($A28&lt;10,OR(AH$18=10,AH$18&gt;10)),IF(VLOOKUP(CONCATENATE(0,$A28,AH$18),'Berechnung TBA'!$A$5:$Q$9166,1,FALSE)&lt;&gt;CONCATENATE(0,$A28,AH$18),"",VLOOKUP(CONCATENATE(0,$A28,AH$18),'Berechnung TBA'!$A$5:$Q$9166,17,FALSE)),
IF(AND(AH$18&lt;10,OR($A28=10,$A28&gt;10)),IF(VLOOKUP(CONCATENATE($A28,0,AH$18),'Berechnung TBA'!$A$5:$Q$9166,1,FALSE)&lt;&gt;CONCATENATE($A28,0,AH$18),"",VLOOKUP(CONCATENATE($A28,0,AH$18),'Berechnung TBA'!$A$5:$Q$9166,17,FALSE)),
IF(VLOOKUP(CONCATENATE($A28,AH$18),'Berechnung TBA'!$A$5:$Q$9166,1,FALSE)&lt;&gt;CONCATENATE($A28,AH$18),"",VLOOKUP(CONCATENATE($A28,AH$18),'Berechnung TBA'!$A$5:$Q$9166,17,FALSE)))))),"")</f>
        <v/>
      </c>
      <c r="AI28" s="14" t="str">
        <f>IFERROR(IF(OR($A28="",AI$18="",$A28=AI$18),"",
IF(AND($A28&lt;10,AI$18&lt;10),IF(VLOOKUP(CONCATENATE(0,$A28,0,AI$18),'Berechnung TBA'!$A$5:$Q$9166,1,FALSE)&lt;&gt;CONCATENATE(0,$A28,0,AI$18),"",VLOOKUP(CONCATENATE(0,$A28,0,AI$18),'Berechnung TBA'!$A$5:$Q$9166,17,FALSE)),
IF(AND($A28&lt;10,OR(AI$18=10,AI$18&gt;10)),IF(VLOOKUP(CONCATENATE(0,$A28,AI$18),'Berechnung TBA'!$A$5:$Q$9166,1,FALSE)&lt;&gt;CONCATENATE(0,$A28,AI$18),"",VLOOKUP(CONCATENATE(0,$A28,AI$18),'Berechnung TBA'!$A$5:$Q$9166,17,FALSE)),
IF(AND(AI$18&lt;10,OR($A28=10,$A28&gt;10)),IF(VLOOKUP(CONCATENATE($A28,0,AI$18),'Berechnung TBA'!$A$5:$Q$9166,1,FALSE)&lt;&gt;CONCATENATE($A28,0,AI$18),"",VLOOKUP(CONCATENATE($A28,0,AI$18),'Berechnung TBA'!$A$5:$Q$9166,17,FALSE)),
IF(VLOOKUP(CONCATENATE($A28,AI$18),'Berechnung TBA'!$A$5:$Q$9166,1,FALSE)&lt;&gt;CONCATENATE($A28,AI$18),"",VLOOKUP(CONCATENATE($A28,AI$18),'Berechnung TBA'!$A$5:$Q$9166,17,FALSE)))))),"")</f>
        <v/>
      </c>
      <c r="AJ28" s="14" t="str">
        <f>IFERROR(IF(OR($A28="",AJ$18="",$A28=AJ$18),"",
IF(AND($A28&lt;10,AJ$18&lt;10),IF(VLOOKUP(CONCATENATE(0,$A28,0,AJ$18),'Berechnung TBA'!$A$5:$Q$9166,1,FALSE)&lt;&gt;CONCATENATE(0,$A28,0,AJ$18),"",VLOOKUP(CONCATENATE(0,$A28,0,AJ$18),'Berechnung TBA'!$A$5:$Q$9166,17,FALSE)),
IF(AND($A28&lt;10,OR(AJ$18=10,AJ$18&gt;10)),IF(VLOOKUP(CONCATENATE(0,$A28,AJ$18),'Berechnung TBA'!$A$5:$Q$9166,1,FALSE)&lt;&gt;CONCATENATE(0,$A28,AJ$18),"",VLOOKUP(CONCATENATE(0,$A28,AJ$18),'Berechnung TBA'!$A$5:$Q$9166,17,FALSE)),
IF(AND(AJ$18&lt;10,OR($A28=10,$A28&gt;10)),IF(VLOOKUP(CONCATENATE($A28,0,AJ$18),'Berechnung TBA'!$A$5:$Q$9166,1,FALSE)&lt;&gt;CONCATENATE($A28,0,AJ$18),"",VLOOKUP(CONCATENATE($A28,0,AJ$18),'Berechnung TBA'!$A$5:$Q$9166,17,FALSE)),
IF(VLOOKUP(CONCATENATE($A28,AJ$18),'Berechnung TBA'!$A$5:$Q$9166,1,FALSE)&lt;&gt;CONCATENATE($A28,AJ$18),"",VLOOKUP(CONCATENATE($A28,AJ$18),'Berechnung TBA'!$A$5:$Q$9166,17,FALSE)))))),"")</f>
        <v/>
      </c>
      <c r="AK28" s="14" t="str">
        <f>IFERROR(IF(OR($A28="",AK$18="",$A28=AK$18),"",
IF(AND($A28&lt;10,AK$18&lt;10),IF(VLOOKUP(CONCATENATE(0,$A28,0,AK$18),'Berechnung TBA'!$A$5:$Q$9166,1,FALSE)&lt;&gt;CONCATENATE(0,$A28,0,AK$18),"",VLOOKUP(CONCATENATE(0,$A28,0,AK$18),'Berechnung TBA'!$A$5:$Q$9166,17,FALSE)),
IF(AND($A28&lt;10,OR(AK$18=10,AK$18&gt;10)),IF(VLOOKUP(CONCATENATE(0,$A28,AK$18),'Berechnung TBA'!$A$5:$Q$9166,1,FALSE)&lt;&gt;CONCATENATE(0,$A28,AK$18),"",VLOOKUP(CONCATENATE(0,$A28,AK$18),'Berechnung TBA'!$A$5:$Q$9166,17,FALSE)),
IF(AND(AK$18&lt;10,OR($A28=10,$A28&gt;10)),IF(VLOOKUP(CONCATENATE($A28,0,AK$18),'Berechnung TBA'!$A$5:$Q$9166,1,FALSE)&lt;&gt;CONCATENATE($A28,0,AK$18),"",VLOOKUP(CONCATENATE($A28,0,AK$18),'Berechnung TBA'!$A$5:$Q$9166,17,FALSE)),
IF(VLOOKUP(CONCATENATE($A28,AK$18),'Berechnung TBA'!$A$5:$Q$9166,1,FALSE)&lt;&gt;CONCATENATE($A28,AK$18),"",VLOOKUP(CONCATENATE($A28,AK$18),'Berechnung TBA'!$A$5:$Q$9166,17,FALSE)))))),"")</f>
        <v/>
      </c>
      <c r="AL28" s="14" t="str">
        <f>IFERROR(IF(OR($A28="",AL$18="",$A28=AL$18),"",
IF(AND($A28&lt;10,AL$18&lt;10),IF(VLOOKUP(CONCATENATE(0,$A28,0,AL$18),'Berechnung TBA'!$A$5:$Q$9166,1,FALSE)&lt;&gt;CONCATENATE(0,$A28,0,AL$18),"",VLOOKUP(CONCATENATE(0,$A28,0,AL$18),'Berechnung TBA'!$A$5:$Q$9166,17,FALSE)),
IF(AND($A28&lt;10,OR(AL$18=10,AL$18&gt;10)),IF(VLOOKUP(CONCATENATE(0,$A28,AL$18),'Berechnung TBA'!$A$5:$Q$9166,1,FALSE)&lt;&gt;CONCATENATE(0,$A28,AL$18),"",VLOOKUP(CONCATENATE(0,$A28,AL$18),'Berechnung TBA'!$A$5:$Q$9166,17,FALSE)),
IF(AND(AL$18&lt;10,OR($A28=10,$A28&gt;10)),IF(VLOOKUP(CONCATENATE($A28,0,AL$18),'Berechnung TBA'!$A$5:$Q$9166,1,FALSE)&lt;&gt;CONCATENATE($A28,0,AL$18),"",VLOOKUP(CONCATENATE($A28,0,AL$18),'Berechnung TBA'!$A$5:$Q$9166,17,FALSE)),
IF(VLOOKUP(CONCATENATE($A28,AL$18),'Berechnung TBA'!$A$5:$Q$9166,1,FALSE)&lt;&gt;CONCATENATE($A28,AL$18),"",VLOOKUP(CONCATENATE($A28,AL$18),'Berechnung TBA'!$A$5:$Q$9166,17,FALSE)))))),"")</f>
        <v/>
      </c>
      <c r="AM28" s="14" t="str">
        <f>IFERROR(IF(OR($A28="",AM$18="",$A28=AM$18),"",
IF(AND($A28&lt;10,AM$18&lt;10),IF(VLOOKUP(CONCATENATE(0,$A28,0,AM$18),'Berechnung TBA'!$A$5:$Q$9166,1,FALSE)&lt;&gt;CONCATENATE(0,$A28,0,AM$18),"",VLOOKUP(CONCATENATE(0,$A28,0,AM$18),'Berechnung TBA'!$A$5:$Q$9166,17,FALSE)),
IF(AND($A28&lt;10,OR(AM$18=10,AM$18&gt;10)),IF(VLOOKUP(CONCATENATE(0,$A28,AM$18),'Berechnung TBA'!$A$5:$Q$9166,1,FALSE)&lt;&gt;CONCATENATE(0,$A28,AM$18),"",VLOOKUP(CONCATENATE(0,$A28,AM$18),'Berechnung TBA'!$A$5:$Q$9166,17,FALSE)),
IF(AND(AM$18&lt;10,OR($A28=10,$A28&gt;10)),IF(VLOOKUP(CONCATENATE($A28,0,AM$18),'Berechnung TBA'!$A$5:$Q$9166,1,FALSE)&lt;&gt;CONCATENATE($A28,0,AM$18),"",VLOOKUP(CONCATENATE($A28,0,AM$18),'Berechnung TBA'!$A$5:$Q$9166,17,FALSE)),
IF(VLOOKUP(CONCATENATE($A28,AM$18),'Berechnung TBA'!$A$5:$Q$9166,1,FALSE)&lt;&gt;CONCATENATE($A28,AM$18),"",VLOOKUP(CONCATENATE($A28,AM$18),'Berechnung TBA'!$A$5:$Q$9166,17,FALSE)))))),"")</f>
        <v/>
      </c>
      <c r="AN28" s="14" t="str">
        <f>IFERROR(IF(OR($A28="",AN$18="",$A28=AN$18),"",
IF(AND($A28&lt;10,AN$18&lt;10),IF(VLOOKUP(CONCATENATE(0,$A28,0,AN$18),'Berechnung TBA'!$A$5:$Q$9166,1,FALSE)&lt;&gt;CONCATENATE(0,$A28,0,AN$18),"",VLOOKUP(CONCATENATE(0,$A28,0,AN$18),'Berechnung TBA'!$A$5:$Q$9166,17,FALSE)),
IF(AND($A28&lt;10,OR(AN$18=10,AN$18&gt;10)),IF(VLOOKUP(CONCATENATE(0,$A28,AN$18),'Berechnung TBA'!$A$5:$Q$9166,1,FALSE)&lt;&gt;CONCATENATE(0,$A28,AN$18),"",VLOOKUP(CONCATENATE(0,$A28,AN$18),'Berechnung TBA'!$A$5:$Q$9166,17,FALSE)),
IF(AND(AN$18&lt;10,OR($A28=10,$A28&gt;10)),IF(VLOOKUP(CONCATENATE($A28,0,AN$18),'Berechnung TBA'!$A$5:$Q$9166,1,FALSE)&lt;&gt;CONCATENATE($A28,0,AN$18),"",VLOOKUP(CONCATENATE($A28,0,AN$18),'Berechnung TBA'!$A$5:$Q$9166,17,FALSE)),
IF(VLOOKUP(CONCATENATE($A28,AN$18),'Berechnung TBA'!$A$5:$Q$9166,1,FALSE)&lt;&gt;CONCATENATE($A28,AN$18),"",VLOOKUP(CONCATENATE($A28,AN$18),'Berechnung TBA'!$A$5:$Q$9166,17,FALSE)))))),"")</f>
        <v/>
      </c>
    </row>
    <row r="29" spans="1:40" x14ac:dyDescent="0.2">
      <c r="A29" s="6" t="str">
        <f t="shared" si="1"/>
        <v/>
      </c>
      <c r="B29" s="6" t="str">
        <f>IF(K8="","",K8)</f>
        <v/>
      </c>
      <c r="C29" s="13" t="str">
        <f>IF(K$8="","",
IF(K$8="FG",
IF(AND(2/3*K$10/1.2&gt;2,OR(2/3*K$10/1.2&lt;8,2/3*K$10/1.2=8)),2/3*K$10/1.2,IF(2/3*K$10/1.2&gt;8,8,2)),
IF(K$8="SB",
IF(AND(2/3*K$10/0.8&gt;2,OR(2/3*K$10/0.8&lt;8,2/3*K$10/0.8=8)),2/3*K$10/0.8,IF(2/3*K$10/0.8&gt;8,8,2)),
VLOOKUP(K$12,Berechnungsparameter!$A$23:$G$33,4,FALSE))))</f>
        <v/>
      </c>
      <c r="D29" s="13" t="str">
        <f>IF(K$8="","",
VLOOKUP(K$12,Berechnungsparameter!$A$23:$G$33,7,FALSE))</f>
        <v/>
      </c>
      <c r="E29" s="14" t="str">
        <f>IFERROR(IF(OR($A29="",E$18="",$A29=E$18),"",
IF(AND($A29&lt;10,E$18&lt;10),IF(VLOOKUP(CONCATENATE(0,$A29,0,E$18),'Berechnung TBA'!$A$5:$Q$9166,1,FALSE)&lt;&gt;CONCATENATE(0,$A29,0,E$18),"",VLOOKUP(CONCATENATE(0,$A29,0,E$18),'Berechnung TBA'!$A$5:$Q$9166,17,FALSE)),
IF(AND($A29&lt;10,OR(E$18=10,E$18&gt;10)),IF(VLOOKUP(CONCATENATE(0,$A29,E$18),'Berechnung TBA'!$A$5:$Q$9166,1,FALSE)&lt;&gt;CONCATENATE(0,$A29,E$18),"",VLOOKUP(CONCATENATE(0,$A29,E$18),'Berechnung TBA'!$A$5:$Q$9166,17,FALSE)),
IF(AND(E$18&lt;10,OR($A29=10,$A29&gt;10)),IF(VLOOKUP(CONCATENATE($A29,0,E$18),'Berechnung TBA'!$A$5:$Q$9166,1,FALSE)&lt;&gt;CONCATENATE($A29,0,E$18),"",VLOOKUP(CONCATENATE($A29,0,E$18),'Berechnung TBA'!$A$5:$Q$9166,17,FALSE)),
IF(VLOOKUP(CONCATENATE($A29,E$18),'Berechnung TBA'!$A$5:$Q$9166,1,FALSE)&lt;&gt;CONCATENATE($A29,E$18),"",VLOOKUP(CONCATENATE($A29,E$18),'Berechnung TBA'!$A$5:$Q$9166,17,FALSE)))))),"")</f>
        <v/>
      </c>
      <c r="F29" s="14" t="str">
        <f>IFERROR(IF(OR($A29="",F$18="",$A29=F$18),"",
IF(AND($A29&lt;10,F$18&lt;10),IF(VLOOKUP(CONCATENATE(0,$A29,0,F$18),'Berechnung TBA'!$A$5:$Q$9166,1,FALSE)&lt;&gt;CONCATENATE(0,$A29,0,F$18),"",VLOOKUP(CONCATENATE(0,$A29,0,F$18),'Berechnung TBA'!$A$5:$Q$9166,17,FALSE)),
IF(AND($A29&lt;10,OR(F$18=10,F$18&gt;10)),IF(VLOOKUP(CONCATENATE(0,$A29,F$18),'Berechnung TBA'!$A$5:$Q$9166,1,FALSE)&lt;&gt;CONCATENATE(0,$A29,F$18),"",VLOOKUP(CONCATENATE(0,$A29,F$18),'Berechnung TBA'!$A$5:$Q$9166,17,FALSE)),
IF(AND(F$18&lt;10,OR($A29=10,$A29&gt;10)),IF(VLOOKUP(CONCATENATE($A29,0,F$18),'Berechnung TBA'!$A$5:$Q$9166,1,FALSE)&lt;&gt;CONCATENATE($A29,0,F$18),"",VLOOKUP(CONCATENATE($A29,0,F$18),'Berechnung TBA'!$A$5:$Q$9166,17,FALSE)),
IF(VLOOKUP(CONCATENATE($A29,F$18),'Berechnung TBA'!$A$5:$Q$9166,1,FALSE)&lt;&gt;CONCATENATE($A29,F$18),"",VLOOKUP(CONCATENATE($A29,F$18),'Berechnung TBA'!$A$5:$Q$9166,17,FALSE)))))),"")</f>
        <v/>
      </c>
      <c r="G29" s="14" t="str">
        <f>IFERROR(IF(OR($A29="",G$18="",$A29=G$18),"",
IF(AND($A29&lt;10,G$18&lt;10),IF(VLOOKUP(CONCATENATE(0,$A29,0,G$18),'Berechnung TBA'!$A$5:$Q$9166,1,FALSE)&lt;&gt;CONCATENATE(0,$A29,0,G$18),"",VLOOKUP(CONCATENATE(0,$A29,0,G$18),'Berechnung TBA'!$A$5:$Q$9166,17,FALSE)),
IF(AND($A29&lt;10,OR(G$18=10,G$18&gt;10)),IF(VLOOKUP(CONCATENATE(0,$A29,G$18),'Berechnung TBA'!$A$5:$Q$9166,1,FALSE)&lt;&gt;CONCATENATE(0,$A29,G$18),"",VLOOKUP(CONCATENATE(0,$A29,G$18),'Berechnung TBA'!$A$5:$Q$9166,17,FALSE)),
IF(AND(G$18&lt;10,OR($A29=10,$A29&gt;10)),IF(VLOOKUP(CONCATENATE($A29,0,G$18),'Berechnung TBA'!$A$5:$Q$9166,1,FALSE)&lt;&gt;CONCATENATE($A29,0,G$18),"",VLOOKUP(CONCATENATE($A29,0,G$18),'Berechnung TBA'!$A$5:$Q$9166,17,FALSE)),
IF(VLOOKUP(CONCATENATE($A29,G$18),'Berechnung TBA'!$A$5:$Q$9166,1,FALSE)&lt;&gt;CONCATENATE($A29,G$18),"",VLOOKUP(CONCATENATE($A29,G$18),'Berechnung TBA'!$A$5:$Q$9166,17,FALSE)))))),"")</f>
        <v/>
      </c>
      <c r="H29" s="14" t="str">
        <f>IFERROR(IF(OR($A29="",H$18="",$A29=H$18),"",
IF(AND($A29&lt;10,H$18&lt;10),IF(VLOOKUP(CONCATENATE(0,$A29,0,H$18),'Berechnung TBA'!$A$5:$Q$9166,1,FALSE)&lt;&gt;CONCATENATE(0,$A29,0,H$18),"",VLOOKUP(CONCATENATE(0,$A29,0,H$18),'Berechnung TBA'!$A$5:$Q$9166,17,FALSE)),
IF(AND($A29&lt;10,OR(H$18=10,H$18&gt;10)),IF(VLOOKUP(CONCATENATE(0,$A29,H$18),'Berechnung TBA'!$A$5:$Q$9166,1,FALSE)&lt;&gt;CONCATENATE(0,$A29,H$18),"",VLOOKUP(CONCATENATE(0,$A29,H$18),'Berechnung TBA'!$A$5:$Q$9166,17,FALSE)),
IF(AND(H$18&lt;10,OR($A29=10,$A29&gt;10)),IF(VLOOKUP(CONCATENATE($A29,0,H$18),'Berechnung TBA'!$A$5:$Q$9166,1,FALSE)&lt;&gt;CONCATENATE($A29,0,H$18),"",VLOOKUP(CONCATENATE($A29,0,H$18),'Berechnung TBA'!$A$5:$Q$9166,17,FALSE)),
IF(VLOOKUP(CONCATENATE($A29,H$18),'Berechnung TBA'!$A$5:$Q$9166,1,FALSE)&lt;&gt;CONCATENATE($A29,H$18),"",VLOOKUP(CONCATENATE($A29,H$18),'Berechnung TBA'!$A$5:$Q$9166,17,FALSE)))))),"")</f>
        <v/>
      </c>
      <c r="I29" s="14" t="str">
        <f>IFERROR(IF(OR($A29="",I$18="",$A29=I$18),"",
IF(AND($A29&lt;10,I$18&lt;10),IF(VLOOKUP(CONCATENATE(0,$A29,0,I$18),'Berechnung TBA'!$A$5:$Q$9166,1,FALSE)&lt;&gt;CONCATENATE(0,$A29,0,I$18),"",VLOOKUP(CONCATENATE(0,$A29,0,I$18),'Berechnung TBA'!$A$5:$Q$9166,17,FALSE)),
IF(AND($A29&lt;10,OR(I$18=10,I$18&gt;10)),IF(VLOOKUP(CONCATENATE(0,$A29,I$18),'Berechnung TBA'!$A$5:$Q$9166,1,FALSE)&lt;&gt;CONCATENATE(0,$A29,I$18),"",VLOOKUP(CONCATENATE(0,$A29,I$18),'Berechnung TBA'!$A$5:$Q$9166,17,FALSE)),
IF(AND(I$18&lt;10,OR($A29=10,$A29&gt;10)),IF(VLOOKUP(CONCATENATE($A29,0,I$18),'Berechnung TBA'!$A$5:$Q$9166,1,FALSE)&lt;&gt;CONCATENATE($A29,0,I$18),"",VLOOKUP(CONCATENATE($A29,0,I$18),'Berechnung TBA'!$A$5:$Q$9166,17,FALSE)),
IF(VLOOKUP(CONCATENATE($A29,I$18),'Berechnung TBA'!$A$5:$Q$9166,1,FALSE)&lt;&gt;CONCATENATE($A29,I$18),"",VLOOKUP(CONCATENATE($A29,I$18),'Berechnung TBA'!$A$5:$Q$9166,17,FALSE)))))),"")</f>
        <v/>
      </c>
      <c r="J29" s="14" t="str">
        <f>IFERROR(IF(OR($A29="",J$18="",$A29=J$18),"",
IF(AND($A29&lt;10,J$18&lt;10),IF(VLOOKUP(CONCATENATE(0,$A29,0,J$18),'Berechnung TBA'!$A$5:$Q$9166,1,FALSE)&lt;&gt;CONCATENATE(0,$A29,0,J$18),"",VLOOKUP(CONCATENATE(0,$A29,0,J$18),'Berechnung TBA'!$A$5:$Q$9166,17,FALSE)),
IF(AND($A29&lt;10,OR(J$18=10,J$18&gt;10)),IF(VLOOKUP(CONCATENATE(0,$A29,J$18),'Berechnung TBA'!$A$5:$Q$9166,1,FALSE)&lt;&gt;CONCATENATE(0,$A29,J$18),"",VLOOKUP(CONCATENATE(0,$A29,J$18),'Berechnung TBA'!$A$5:$Q$9166,17,FALSE)),
IF(AND(J$18&lt;10,OR($A29=10,$A29&gt;10)),IF(VLOOKUP(CONCATENATE($A29,0,J$18),'Berechnung TBA'!$A$5:$Q$9166,1,FALSE)&lt;&gt;CONCATENATE($A29,0,J$18),"",VLOOKUP(CONCATENATE($A29,0,J$18),'Berechnung TBA'!$A$5:$Q$9166,17,FALSE)),
IF(VLOOKUP(CONCATENATE($A29,J$18),'Berechnung TBA'!$A$5:$Q$9166,1,FALSE)&lt;&gt;CONCATENATE($A29,J$18),"",VLOOKUP(CONCATENATE($A29,J$18),'Berechnung TBA'!$A$5:$Q$9166,17,FALSE)))))),"")</f>
        <v/>
      </c>
      <c r="K29" s="14" t="str">
        <f>IFERROR(IF(OR($A29="",K$18="",$A29=K$18),"",
IF(AND($A29&lt;10,K$18&lt;10),IF(VLOOKUP(CONCATENATE(0,$A29,0,K$18),'Berechnung TBA'!$A$5:$Q$9166,1,FALSE)&lt;&gt;CONCATENATE(0,$A29,0,K$18),"",VLOOKUP(CONCATENATE(0,$A29,0,K$18),'Berechnung TBA'!$A$5:$Q$9166,17,FALSE)),
IF(AND($A29&lt;10,OR(K$18=10,K$18&gt;10)),IF(VLOOKUP(CONCATENATE(0,$A29,K$18),'Berechnung TBA'!$A$5:$Q$9166,1,FALSE)&lt;&gt;CONCATENATE(0,$A29,K$18),"",VLOOKUP(CONCATENATE(0,$A29,K$18),'Berechnung TBA'!$A$5:$Q$9166,17,FALSE)),
IF(AND(K$18&lt;10,OR($A29=10,$A29&gt;10)),IF(VLOOKUP(CONCATENATE($A29,0,K$18),'Berechnung TBA'!$A$5:$Q$9166,1,FALSE)&lt;&gt;CONCATENATE($A29,0,K$18),"",VLOOKUP(CONCATENATE($A29,0,K$18),'Berechnung TBA'!$A$5:$Q$9166,17,FALSE)),
IF(VLOOKUP(CONCATENATE($A29,K$18),'Berechnung TBA'!$A$5:$Q$9166,1,FALSE)&lt;&gt;CONCATENATE($A29,K$18),"",VLOOKUP(CONCATENATE($A29,K$18),'Berechnung TBA'!$A$5:$Q$9166,17,FALSE)))))),"")</f>
        <v/>
      </c>
      <c r="L29" s="14" t="str">
        <f>IFERROR(IF(OR($A29="",L$18="",$A29=L$18),"",
IF(AND($A29&lt;10,L$18&lt;10),IF(VLOOKUP(CONCATENATE(0,$A29,0,L$18),'Berechnung TBA'!$A$5:$Q$9166,1,FALSE)&lt;&gt;CONCATENATE(0,$A29,0,L$18),"",VLOOKUP(CONCATENATE(0,$A29,0,L$18),'Berechnung TBA'!$A$5:$Q$9166,17,FALSE)),
IF(AND($A29&lt;10,OR(L$18=10,L$18&gt;10)),IF(VLOOKUP(CONCATENATE(0,$A29,L$18),'Berechnung TBA'!$A$5:$Q$9166,1,FALSE)&lt;&gt;CONCATENATE(0,$A29,L$18),"",VLOOKUP(CONCATENATE(0,$A29,L$18),'Berechnung TBA'!$A$5:$Q$9166,17,FALSE)),
IF(AND(L$18&lt;10,OR($A29=10,$A29&gt;10)),IF(VLOOKUP(CONCATENATE($A29,0,L$18),'Berechnung TBA'!$A$5:$Q$9166,1,FALSE)&lt;&gt;CONCATENATE($A29,0,L$18),"",VLOOKUP(CONCATENATE($A29,0,L$18),'Berechnung TBA'!$A$5:$Q$9166,17,FALSE)),
IF(VLOOKUP(CONCATENATE($A29,L$18),'Berechnung TBA'!$A$5:$Q$9166,1,FALSE)&lt;&gt;CONCATENATE($A29,L$18),"",VLOOKUP(CONCATENATE($A29,L$18),'Berechnung TBA'!$A$5:$Q$9166,17,FALSE)))))),"")</f>
        <v/>
      </c>
      <c r="M29" s="14" t="str">
        <f>IFERROR(IF(OR($A29="",M$18="",$A29=M$18),"",
IF(AND($A29&lt;10,M$18&lt;10),IF(VLOOKUP(CONCATENATE(0,$A29,0,M$18),'Berechnung TBA'!$A$5:$Q$9166,1,FALSE)&lt;&gt;CONCATENATE(0,$A29,0,M$18),"",VLOOKUP(CONCATENATE(0,$A29,0,M$18),'Berechnung TBA'!$A$5:$Q$9166,17,FALSE)),
IF(AND($A29&lt;10,OR(M$18=10,M$18&gt;10)),IF(VLOOKUP(CONCATENATE(0,$A29,M$18),'Berechnung TBA'!$A$5:$Q$9166,1,FALSE)&lt;&gt;CONCATENATE(0,$A29,M$18),"",VLOOKUP(CONCATENATE(0,$A29,M$18),'Berechnung TBA'!$A$5:$Q$9166,17,FALSE)),
IF(AND(M$18&lt;10,OR($A29=10,$A29&gt;10)),IF(VLOOKUP(CONCATENATE($A29,0,M$18),'Berechnung TBA'!$A$5:$Q$9166,1,FALSE)&lt;&gt;CONCATENATE($A29,0,M$18),"",VLOOKUP(CONCATENATE($A29,0,M$18),'Berechnung TBA'!$A$5:$Q$9166,17,FALSE)),
IF(VLOOKUP(CONCATENATE($A29,M$18),'Berechnung TBA'!$A$5:$Q$9166,1,FALSE)&lt;&gt;CONCATENATE($A29,M$18),"",VLOOKUP(CONCATENATE($A29,M$18),'Berechnung TBA'!$A$5:$Q$9166,17,FALSE)))))),"")</f>
        <v/>
      </c>
      <c r="N29" s="14" t="str">
        <f>IFERROR(IF(OR($A29="",N$18="",$A29=N$18),"",
IF(AND($A29&lt;10,N$18&lt;10),IF(VLOOKUP(CONCATENATE(0,$A29,0,N$18),'Berechnung TBA'!$A$5:$Q$9166,1,FALSE)&lt;&gt;CONCATENATE(0,$A29,0,N$18),"",VLOOKUP(CONCATENATE(0,$A29,0,N$18),'Berechnung TBA'!$A$5:$Q$9166,17,FALSE)),
IF(AND($A29&lt;10,OR(N$18=10,N$18&gt;10)),IF(VLOOKUP(CONCATENATE(0,$A29,N$18),'Berechnung TBA'!$A$5:$Q$9166,1,FALSE)&lt;&gt;CONCATENATE(0,$A29,N$18),"",VLOOKUP(CONCATENATE(0,$A29,N$18),'Berechnung TBA'!$A$5:$Q$9166,17,FALSE)),
IF(AND(N$18&lt;10,OR($A29=10,$A29&gt;10)),IF(VLOOKUP(CONCATENATE($A29,0,N$18),'Berechnung TBA'!$A$5:$Q$9166,1,FALSE)&lt;&gt;CONCATENATE($A29,0,N$18),"",VLOOKUP(CONCATENATE($A29,0,N$18),'Berechnung TBA'!$A$5:$Q$9166,17,FALSE)),
IF(VLOOKUP(CONCATENATE($A29,N$18),'Berechnung TBA'!$A$5:$Q$9166,1,FALSE)&lt;&gt;CONCATENATE($A29,N$18),"",VLOOKUP(CONCATENATE($A29,N$18),'Berechnung TBA'!$A$5:$Q$9166,17,FALSE)))))),"")</f>
        <v/>
      </c>
      <c r="O29" s="14" t="str">
        <f>IFERROR(IF(OR($A29="",O$18="",$A29=O$18),"",
IF(AND($A29&lt;10,O$18&lt;10),IF(VLOOKUP(CONCATENATE(0,$A29,0,O$18),'Berechnung TBA'!$A$5:$Q$9166,1,FALSE)&lt;&gt;CONCATENATE(0,$A29,0,O$18),"",VLOOKUP(CONCATENATE(0,$A29,0,O$18),'Berechnung TBA'!$A$5:$Q$9166,17,FALSE)),
IF(AND($A29&lt;10,OR(O$18=10,O$18&gt;10)),IF(VLOOKUP(CONCATENATE(0,$A29,O$18),'Berechnung TBA'!$A$5:$Q$9166,1,FALSE)&lt;&gt;CONCATENATE(0,$A29,O$18),"",VLOOKUP(CONCATENATE(0,$A29,O$18),'Berechnung TBA'!$A$5:$Q$9166,17,FALSE)),
IF(AND(O$18&lt;10,OR($A29=10,$A29&gt;10)),IF(VLOOKUP(CONCATENATE($A29,0,O$18),'Berechnung TBA'!$A$5:$Q$9166,1,FALSE)&lt;&gt;CONCATENATE($A29,0,O$18),"",VLOOKUP(CONCATENATE($A29,0,O$18),'Berechnung TBA'!$A$5:$Q$9166,17,FALSE)),
IF(VLOOKUP(CONCATENATE($A29,O$18),'Berechnung TBA'!$A$5:$Q$9166,1,FALSE)&lt;&gt;CONCATENATE($A29,O$18),"",VLOOKUP(CONCATENATE($A29,O$18),'Berechnung TBA'!$A$5:$Q$9166,17,FALSE)))))),"")</f>
        <v/>
      </c>
      <c r="P29" s="14" t="str">
        <f>IFERROR(IF(OR($A29="",P$18="",$A29=P$18),"",
IF(AND($A29&lt;10,P$18&lt;10),IF(VLOOKUP(CONCATENATE(0,$A29,0,P$18),'Berechnung TBA'!$A$5:$Q$9166,1,FALSE)&lt;&gt;CONCATENATE(0,$A29,0,P$18),"",VLOOKUP(CONCATENATE(0,$A29,0,P$18),'Berechnung TBA'!$A$5:$Q$9166,17,FALSE)),
IF(AND($A29&lt;10,OR(P$18=10,P$18&gt;10)),IF(VLOOKUP(CONCATENATE(0,$A29,P$18),'Berechnung TBA'!$A$5:$Q$9166,1,FALSE)&lt;&gt;CONCATENATE(0,$A29,P$18),"",VLOOKUP(CONCATENATE(0,$A29,P$18),'Berechnung TBA'!$A$5:$Q$9166,17,FALSE)),
IF(AND(P$18&lt;10,OR($A29=10,$A29&gt;10)),IF(VLOOKUP(CONCATENATE($A29,0,P$18),'Berechnung TBA'!$A$5:$Q$9166,1,FALSE)&lt;&gt;CONCATENATE($A29,0,P$18),"",VLOOKUP(CONCATENATE($A29,0,P$18),'Berechnung TBA'!$A$5:$Q$9166,17,FALSE)),
IF(VLOOKUP(CONCATENATE($A29,P$18),'Berechnung TBA'!$A$5:$Q$9166,1,FALSE)&lt;&gt;CONCATENATE($A29,P$18),"",VLOOKUP(CONCATENATE($A29,P$18),'Berechnung TBA'!$A$5:$Q$9166,17,FALSE)))))),"")</f>
        <v/>
      </c>
      <c r="Q29" s="14" t="str">
        <f>IFERROR(IF(OR($A29="",Q$18="",$A29=Q$18),"",
IF(AND($A29&lt;10,Q$18&lt;10),IF(VLOOKUP(CONCATENATE(0,$A29,0,Q$18),'Berechnung TBA'!$A$5:$Q$9166,1,FALSE)&lt;&gt;CONCATENATE(0,$A29,0,Q$18),"",VLOOKUP(CONCATENATE(0,$A29,0,Q$18),'Berechnung TBA'!$A$5:$Q$9166,17,FALSE)),
IF(AND($A29&lt;10,OR(Q$18=10,Q$18&gt;10)),IF(VLOOKUP(CONCATENATE(0,$A29,Q$18),'Berechnung TBA'!$A$5:$Q$9166,1,FALSE)&lt;&gt;CONCATENATE(0,$A29,Q$18),"",VLOOKUP(CONCATENATE(0,$A29,Q$18),'Berechnung TBA'!$A$5:$Q$9166,17,FALSE)),
IF(AND(Q$18&lt;10,OR($A29=10,$A29&gt;10)),IF(VLOOKUP(CONCATENATE($A29,0,Q$18),'Berechnung TBA'!$A$5:$Q$9166,1,FALSE)&lt;&gt;CONCATENATE($A29,0,Q$18),"",VLOOKUP(CONCATENATE($A29,0,Q$18),'Berechnung TBA'!$A$5:$Q$9166,17,FALSE)),
IF(VLOOKUP(CONCATENATE($A29,Q$18),'Berechnung TBA'!$A$5:$Q$9166,1,FALSE)&lt;&gt;CONCATENATE($A29,Q$18),"",VLOOKUP(CONCATENATE($A29,Q$18),'Berechnung TBA'!$A$5:$Q$9166,17,FALSE)))))),"")</f>
        <v/>
      </c>
      <c r="R29" s="14" t="str">
        <f>IFERROR(IF(OR($A29="",R$18="",$A29=R$18),"",
IF(AND($A29&lt;10,R$18&lt;10),IF(VLOOKUP(CONCATENATE(0,$A29,0,R$18),'Berechnung TBA'!$A$5:$Q$9166,1,FALSE)&lt;&gt;CONCATENATE(0,$A29,0,R$18),"",VLOOKUP(CONCATENATE(0,$A29,0,R$18),'Berechnung TBA'!$A$5:$Q$9166,17,FALSE)),
IF(AND($A29&lt;10,OR(R$18=10,R$18&gt;10)),IF(VLOOKUP(CONCATENATE(0,$A29,R$18),'Berechnung TBA'!$A$5:$Q$9166,1,FALSE)&lt;&gt;CONCATENATE(0,$A29,R$18),"",VLOOKUP(CONCATENATE(0,$A29,R$18),'Berechnung TBA'!$A$5:$Q$9166,17,FALSE)),
IF(AND(R$18&lt;10,OR($A29=10,$A29&gt;10)),IF(VLOOKUP(CONCATENATE($A29,0,R$18),'Berechnung TBA'!$A$5:$Q$9166,1,FALSE)&lt;&gt;CONCATENATE($A29,0,R$18),"",VLOOKUP(CONCATENATE($A29,0,R$18),'Berechnung TBA'!$A$5:$Q$9166,17,FALSE)),
IF(VLOOKUP(CONCATENATE($A29,R$18),'Berechnung TBA'!$A$5:$Q$9166,1,FALSE)&lt;&gt;CONCATENATE($A29,R$18),"",VLOOKUP(CONCATENATE($A29,R$18),'Berechnung TBA'!$A$5:$Q$9166,17,FALSE)))))),"")</f>
        <v/>
      </c>
      <c r="S29" s="14" t="str">
        <f>IFERROR(IF(OR($A29="",S$18="",$A29=S$18),"",
IF(AND($A29&lt;10,S$18&lt;10),IF(VLOOKUP(CONCATENATE(0,$A29,0,S$18),'Berechnung TBA'!$A$5:$Q$9166,1,FALSE)&lt;&gt;CONCATENATE(0,$A29,0,S$18),"",VLOOKUP(CONCATENATE(0,$A29,0,S$18),'Berechnung TBA'!$A$5:$Q$9166,17,FALSE)),
IF(AND($A29&lt;10,OR(S$18=10,S$18&gt;10)),IF(VLOOKUP(CONCATENATE(0,$A29,S$18),'Berechnung TBA'!$A$5:$Q$9166,1,FALSE)&lt;&gt;CONCATENATE(0,$A29,S$18),"",VLOOKUP(CONCATENATE(0,$A29,S$18),'Berechnung TBA'!$A$5:$Q$9166,17,FALSE)),
IF(AND(S$18&lt;10,OR($A29=10,$A29&gt;10)),IF(VLOOKUP(CONCATENATE($A29,0,S$18),'Berechnung TBA'!$A$5:$Q$9166,1,FALSE)&lt;&gt;CONCATENATE($A29,0,S$18),"",VLOOKUP(CONCATENATE($A29,0,S$18),'Berechnung TBA'!$A$5:$Q$9166,17,FALSE)),
IF(VLOOKUP(CONCATENATE($A29,S$18),'Berechnung TBA'!$A$5:$Q$9166,1,FALSE)&lt;&gt;CONCATENATE($A29,S$18),"",VLOOKUP(CONCATENATE($A29,S$18),'Berechnung TBA'!$A$5:$Q$9166,17,FALSE)))))),"")</f>
        <v/>
      </c>
      <c r="T29" s="14" t="str">
        <f>IFERROR(IF(OR($A29="",T$18="",$A29=T$18),"",
IF(AND($A29&lt;10,T$18&lt;10),IF(VLOOKUP(CONCATENATE(0,$A29,0,T$18),'Berechnung TBA'!$A$5:$Q$9166,1,FALSE)&lt;&gt;CONCATENATE(0,$A29,0,T$18),"",VLOOKUP(CONCATENATE(0,$A29,0,T$18),'Berechnung TBA'!$A$5:$Q$9166,17,FALSE)),
IF(AND($A29&lt;10,OR(T$18=10,T$18&gt;10)),IF(VLOOKUP(CONCATENATE(0,$A29,T$18),'Berechnung TBA'!$A$5:$Q$9166,1,FALSE)&lt;&gt;CONCATENATE(0,$A29,T$18),"",VLOOKUP(CONCATENATE(0,$A29,T$18),'Berechnung TBA'!$A$5:$Q$9166,17,FALSE)),
IF(AND(T$18&lt;10,OR($A29=10,$A29&gt;10)),IF(VLOOKUP(CONCATENATE($A29,0,T$18),'Berechnung TBA'!$A$5:$Q$9166,1,FALSE)&lt;&gt;CONCATENATE($A29,0,T$18),"",VLOOKUP(CONCATENATE($A29,0,T$18),'Berechnung TBA'!$A$5:$Q$9166,17,FALSE)),
IF(VLOOKUP(CONCATENATE($A29,T$18),'Berechnung TBA'!$A$5:$Q$9166,1,FALSE)&lt;&gt;CONCATENATE($A29,T$18),"",VLOOKUP(CONCATENATE($A29,T$18),'Berechnung TBA'!$A$5:$Q$9166,17,FALSE)))))),"")</f>
        <v/>
      </c>
      <c r="U29" s="14" t="str">
        <f>IFERROR(IF(OR($A29="",U$18="",$A29=U$18),"",
IF(AND($A29&lt;10,U$18&lt;10),IF(VLOOKUP(CONCATENATE(0,$A29,0,U$18),'Berechnung TBA'!$A$5:$Q$9166,1,FALSE)&lt;&gt;CONCATENATE(0,$A29,0,U$18),"",VLOOKUP(CONCATENATE(0,$A29,0,U$18),'Berechnung TBA'!$A$5:$Q$9166,17,FALSE)),
IF(AND($A29&lt;10,OR(U$18=10,U$18&gt;10)),IF(VLOOKUP(CONCATENATE(0,$A29,U$18),'Berechnung TBA'!$A$5:$Q$9166,1,FALSE)&lt;&gt;CONCATENATE(0,$A29,U$18),"",VLOOKUP(CONCATENATE(0,$A29,U$18),'Berechnung TBA'!$A$5:$Q$9166,17,FALSE)),
IF(AND(U$18&lt;10,OR($A29=10,$A29&gt;10)),IF(VLOOKUP(CONCATENATE($A29,0,U$18),'Berechnung TBA'!$A$5:$Q$9166,1,FALSE)&lt;&gt;CONCATENATE($A29,0,U$18),"",VLOOKUP(CONCATENATE($A29,0,U$18),'Berechnung TBA'!$A$5:$Q$9166,17,FALSE)),
IF(VLOOKUP(CONCATENATE($A29,U$18),'Berechnung TBA'!$A$5:$Q$9166,1,FALSE)&lt;&gt;CONCATENATE($A29,U$18),"",VLOOKUP(CONCATENATE($A29,U$18),'Berechnung TBA'!$A$5:$Q$9166,17,FALSE)))))),"")</f>
        <v/>
      </c>
      <c r="V29" s="14" t="str">
        <f>IFERROR(IF(OR($A29="",V$18="",$A29=V$18),"",
IF(AND($A29&lt;10,V$18&lt;10),IF(VLOOKUP(CONCATENATE(0,$A29,0,V$18),'Berechnung TBA'!$A$5:$Q$9166,1,FALSE)&lt;&gt;CONCATENATE(0,$A29,0,V$18),"",VLOOKUP(CONCATENATE(0,$A29,0,V$18),'Berechnung TBA'!$A$5:$Q$9166,17,FALSE)),
IF(AND($A29&lt;10,OR(V$18=10,V$18&gt;10)),IF(VLOOKUP(CONCATENATE(0,$A29,V$18),'Berechnung TBA'!$A$5:$Q$9166,1,FALSE)&lt;&gt;CONCATENATE(0,$A29,V$18),"",VLOOKUP(CONCATENATE(0,$A29,V$18),'Berechnung TBA'!$A$5:$Q$9166,17,FALSE)),
IF(AND(V$18&lt;10,OR($A29=10,$A29&gt;10)),IF(VLOOKUP(CONCATENATE($A29,0,V$18),'Berechnung TBA'!$A$5:$Q$9166,1,FALSE)&lt;&gt;CONCATENATE($A29,0,V$18),"",VLOOKUP(CONCATENATE($A29,0,V$18),'Berechnung TBA'!$A$5:$Q$9166,17,FALSE)),
IF(VLOOKUP(CONCATENATE($A29,V$18),'Berechnung TBA'!$A$5:$Q$9166,1,FALSE)&lt;&gt;CONCATENATE($A29,V$18),"",VLOOKUP(CONCATENATE($A29,V$18),'Berechnung TBA'!$A$5:$Q$9166,17,FALSE)))))),"")</f>
        <v/>
      </c>
      <c r="W29" s="14" t="str">
        <f>IFERROR(IF(OR($A29="",W$18="",$A29=W$18),"",
IF(AND($A29&lt;10,W$18&lt;10),IF(VLOOKUP(CONCATENATE(0,$A29,0,W$18),'Berechnung TBA'!$A$5:$Q$9166,1,FALSE)&lt;&gt;CONCATENATE(0,$A29,0,W$18),"",VLOOKUP(CONCATENATE(0,$A29,0,W$18),'Berechnung TBA'!$A$5:$Q$9166,17,FALSE)),
IF(AND($A29&lt;10,OR(W$18=10,W$18&gt;10)),IF(VLOOKUP(CONCATENATE(0,$A29,W$18),'Berechnung TBA'!$A$5:$Q$9166,1,FALSE)&lt;&gt;CONCATENATE(0,$A29,W$18),"",VLOOKUP(CONCATENATE(0,$A29,W$18),'Berechnung TBA'!$A$5:$Q$9166,17,FALSE)),
IF(AND(W$18&lt;10,OR($A29=10,$A29&gt;10)),IF(VLOOKUP(CONCATENATE($A29,0,W$18),'Berechnung TBA'!$A$5:$Q$9166,1,FALSE)&lt;&gt;CONCATENATE($A29,0,W$18),"",VLOOKUP(CONCATENATE($A29,0,W$18),'Berechnung TBA'!$A$5:$Q$9166,17,FALSE)),
IF(VLOOKUP(CONCATENATE($A29,W$18),'Berechnung TBA'!$A$5:$Q$9166,1,FALSE)&lt;&gt;CONCATENATE($A29,W$18),"",VLOOKUP(CONCATENATE($A29,W$18),'Berechnung TBA'!$A$5:$Q$9166,17,FALSE)))))),"")</f>
        <v/>
      </c>
      <c r="X29" s="14" t="str">
        <f>IFERROR(IF(OR($A29="",X$18="",$A29=X$18),"",
IF(AND($A29&lt;10,X$18&lt;10),IF(VLOOKUP(CONCATENATE(0,$A29,0,X$18),'Berechnung TBA'!$A$5:$Q$9166,1,FALSE)&lt;&gt;CONCATENATE(0,$A29,0,X$18),"",VLOOKUP(CONCATENATE(0,$A29,0,X$18),'Berechnung TBA'!$A$5:$Q$9166,17,FALSE)),
IF(AND($A29&lt;10,OR(X$18=10,X$18&gt;10)),IF(VLOOKUP(CONCATENATE(0,$A29,X$18),'Berechnung TBA'!$A$5:$Q$9166,1,FALSE)&lt;&gt;CONCATENATE(0,$A29,X$18),"",VLOOKUP(CONCATENATE(0,$A29,X$18),'Berechnung TBA'!$A$5:$Q$9166,17,FALSE)),
IF(AND(X$18&lt;10,OR($A29=10,$A29&gt;10)),IF(VLOOKUP(CONCATENATE($A29,0,X$18),'Berechnung TBA'!$A$5:$Q$9166,1,FALSE)&lt;&gt;CONCATENATE($A29,0,X$18),"",VLOOKUP(CONCATENATE($A29,0,X$18),'Berechnung TBA'!$A$5:$Q$9166,17,FALSE)),
IF(VLOOKUP(CONCATENATE($A29,X$18),'Berechnung TBA'!$A$5:$Q$9166,1,FALSE)&lt;&gt;CONCATENATE($A29,X$18),"",VLOOKUP(CONCATENATE($A29,X$18),'Berechnung TBA'!$A$5:$Q$9166,17,FALSE)))))),"")</f>
        <v/>
      </c>
      <c r="Y29" s="14" t="str">
        <f>IFERROR(IF(OR($A29="",Y$18="",$A29=Y$18),"",
IF(AND($A29&lt;10,Y$18&lt;10),IF(VLOOKUP(CONCATENATE(0,$A29,0,Y$18),'Berechnung TBA'!$A$5:$Q$9166,1,FALSE)&lt;&gt;CONCATENATE(0,$A29,0,Y$18),"",VLOOKUP(CONCATENATE(0,$A29,0,Y$18),'Berechnung TBA'!$A$5:$Q$9166,17,FALSE)),
IF(AND($A29&lt;10,OR(Y$18=10,Y$18&gt;10)),IF(VLOOKUP(CONCATENATE(0,$A29,Y$18),'Berechnung TBA'!$A$5:$Q$9166,1,FALSE)&lt;&gt;CONCATENATE(0,$A29,Y$18),"",VLOOKUP(CONCATENATE(0,$A29,Y$18),'Berechnung TBA'!$A$5:$Q$9166,17,FALSE)),
IF(AND(Y$18&lt;10,OR($A29=10,$A29&gt;10)),IF(VLOOKUP(CONCATENATE($A29,0,Y$18),'Berechnung TBA'!$A$5:$Q$9166,1,FALSE)&lt;&gt;CONCATENATE($A29,0,Y$18),"",VLOOKUP(CONCATENATE($A29,0,Y$18),'Berechnung TBA'!$A$5:$Q$9166,17,FALSE)),
IF(VLOOKUP(CONCATENATE($A29,Y$18),'Berechnung TBA'!$A$5:$Q$9166,1,FALSE)&lt;&gt;CONCATENATE($A29,Y$18),"",VLOOKUP(CONCATENATE($A29,Y$18),'Berechnung TBA'!$A$5:$Q$9166,17,FALSE)))))),"")</f>
        <v/>
      </c>
      <c r="Z29" s="14" t="str">
        <f>IFERROR(IF(OR($A29="",Z$18="",$A29=Z$18),"",
IF(AND($A29&lt;10,Z$18&lt;10),IF(VLOOKUP(CONCATENATE(0,$A29,0,Z$18),'Berechnung TBA'!$A$5:$Q$9166,1,FALSE)&lt;&gt;CONCATENATE(0,$A29,0,Z$18),"",VLOOKUP(CONCATENATE(0,$A29,0,Z$18),'Berechnung TBA'!$A$5:$Q$9166,17,FALSE)),
IF(AND($A29&lt;10,OR(Z$18=10,Z$18&gt;10)),IF(VLOOKUP(CONCATENATE(0,$A29,Z$18),'Berechnung TBA'!$A$5:$Q$9166,1,FALSE)&lt;&gt;CONCATENATE(0,$A29,Z$18),"",VLOOKUP(CONCATENATE(0,$A29,Z$18),'Berechnung TBA'!$A$5:$Q$9166,17,FALSE)),
IF(AND(Z$18&lt;10,OR($A29=10,$A29&gt;10)),IF(VLOOKUP(CONCATENATE($A29,0,Z$18),'Berechnung TBA'!$A$5:$Q$9166,1,FALSE)&lt;&gt;CONCATENATE($A29,0,Z$18),"",VLOOKUP(CONCATENATE($A29,0,Z$18),'Berechnung TBA'!$A$5:$Q$9166,17,FALSE)),
IF(VLOOKUP(CONCATENATE($A29,Z$18),'Berechnung TBA'!$A$5:$Q$9166,1,FALSE)&lt;&gt;CONCATENATE($A29,Z$18),"",VLOOKUP(CONCATENATE($A29,Z$18),'Berechnung TBA'!$A$5:$Q$9166,17,FALSE)))))),"")</f>
        <v/>
      </c>
      <c r="AA29" s="14" t="str">
        <f>IFERROR(IF(OR($A29="",AA$18="",$A29=AA$18),"",
IF(AND($A29&lt;10,AA$18&lt;10),IF(VLOOKUP(CONCATENATE(0,$A29,0,AA$18),'Berechnung TBA'!$A$5:$Q$9166,1,FALSE)&lt;&gt;CONCATENATE(0,$A29,0,AA$18),"",VLOOKUP(CONCATENATE(0,$A29,0,AA$18),'Berechnung TBA'!$A$5:$Q$9166,17,FALSE)),
IF(AND($A29&lt;10,OR(AA$18=10,AA$18&gt;10)),IF(VLOOKUP(CONCATENATE(0,$A29,AA$18),'Berechnung TBA'!$A$5:$Q$9166,1,FALSE)&lt;&gt;CONCATENATE(0,$A29,AA$18),"",VLOOKUP(CONCATENATE(0,$A29,AA$18),'Berechnung TBA'!$A$5:$Q$9166,17,FALSE)),
IF(AND(AA$18&lt;10,OR($A29=10,$A29&gt;10)),IF(VLOOKUP(CONCATENATE($A29,0,AA$18),'Berechnung TBA'!$A$5:$Q$9166,1,FALSE)&lt;&gt;CONCATENATE($A29,0,AA$18),"",VLOOKUP(CONCATENATE($A29,0,AA$18),'Berechnung TBA'!$A$5:$Q$9166,17,FALSE)),
IF(VLOOKUP(CONCATENATE($A29,AA$18),'Berechnung TBA'!$A$5:$Q$9166,1,FALSE)&lt;&gt;CONCATENATE($A29,AA$18),"",VLOOKUP(CONCATENATE($A29,AA$18),'Berechnung TBA'!$A$5:$Q$9166,17,FALSE)))))),"")</f>
        <v/>
      </c>
      <c r="AB29" s="14" t="str">
        <f>IFERROR(IF(OR($A29="",AB$18="",$A29=AB$18),"",
IF(AND($A29&lt;10,AB$18&lt;10),IF(VLOOKUP(CONCATENATE(0,$A29,0,AB$18),'Berechnung TBA'!$A$5:$Q$9166,1,FALSE)&lt;&gt;CONCATENATE(0,$A29,0,AB$18),"",VLOOKUP(CONCATENATE(0,$A29,0,AB$18),'Berechnung TBA'!$A$5:$Q$9166,17,FALSE)),
IF(AND($A29&lt;10,OR(AB$18=10,AB$18&gt;10)),IF(VLOOKUP(CONCATENATE(0,$A29,AB$18),'Berechnung TBA'!$A$5:$Q$9166,1,FALSE)&lt;&gt;CONCATENATE(0,$A29,AB$18),"",VLOOKUP(CONCATENATE(0,$A29,AB$18),'Berechnung TBA'!$A$5:$Q$9166,17,FALSE)),
IF(AND(AB$18&lt;10,OR($A29=10,$A29&gt;10)),IF(VLOOKUP(CONCATENATE($A29,0,AB$18),'Berechnung TBA'!$A$5:$Q$9166,1,FALSE)&lt;&gt;CONCATENATE($A29,0,AB$18),"",VLOOKUP(CONCATENATE($A29,0,AB$18),'Berechnung TBA'!$A$5:$Q$9166,17,FALSE)),
IF(VLOOKUP(CONCATENATE($A29,AB$18),'Berechnung TBA'!$A$5:$Q$9166,1,FALSE)&lt;&gt;CONCATENATE($A29,AB$18),"",VLOOKUP(CONCATENATE($A29,AB$18),'Berechnung TBA'!$A$5:$Q$9166,17,FALSE)))))),"")</f>
        <v/>
      </c>
      <c r="AC29" s="14" t="str">
        <f>IFERROR(IF(OR($A29="",AC$18="",$A29=AC$18),"",
IF(AND($A29&lt;10,AC$18&lt;10),IF(VLOOKUP(CONCATENATE(0,$A29,0,AC$18),'Berechnung TBA'!$A$5:$Q$9166,1,FALSE)&lt;&gt;CONCATENATE(0,$A29,0,AC$18),"",VLOOKUP(CONCATENATE(0,$A29,0,AC$18),'Berechnung TBA'!$A$5:$Q$9166,17,FALSE)),
IF(AND($A29&lt;10,OR(AC$18=10,AC$18&gt;10)),IF(VLOOKUP(CONCATENATE(0,$A29,AC$18),'Berechnung TBA'!$A$5:$Q$9166,1,FALSE)&lt;&gt;CONCATENATE(0,$A29,AC$18),"",VLOOKUP(CONCATENATE(0,$A29,AC$18),'Berechnung TBA'!$A$5:$Q$9166,17,FALSE)),
IF(AND(AC$18&lt;10,OR($A29=10,$A29&gt;10)),IF(VLOOKUP(CONCATENATE($A29,0,AC$18),'Berechnung TBA'!$A$5:$Q$9166,1,FALSE)&lt;&gt;CONCATENATE($A29,0,AC$18),"",VLOOKUP(CONCATENATE($A29,0,AC$18),'Berechnung TBA'!$A$5:$Q$9166,17,FALSE)),
IF(VLOOKUP(CONCATENATE($A29,AC$18),'Berechnung TBA'!$A$5:$Q$9166,1,FALSE)&lt;&gt;CONCATENATE($A29,AC$18),"",VLOOKUP(CONCATENATE($A29,AC$18),'Berechnung TBA'!$A$5:$Q$9166,17,FALSE)))))),"")</f>
        <v/>
      </c>
      <c r="AD29" s="14" t="str">
        <f>IFERROR(IF(OR($A29="",AD$18="",$A29=AD$18),"",
IF(AND($A29&lt;10,AD$18&lt;10),IF(VLOOKUP(CONCATENATE(0,$A29,0,AD$18),'Berechnung TBA'!$A$5:$Q$9166,1,FALSE)&lt;&gt;CONCATENATE(0,$A29,0,AD$18),"",VLOOKUP(CONCATENATE(0,$A29,0,AD$18),'Berechnung TBA'!$A$5:$Q$9166,17,FALSE)),
IF(AND($A29&lt;10,OR(AD$18=10,AD$18&gt;10)),IF(VLOOKUP(CONCATENATE(0,$A29,AD$18),'Berechnung TBA'!$A$5:$Q$9166,1,FALSE)&lt;&gt;CONCATENATE(0,$A29,AD$18),"",VLOOKUP(CONCATENATE(0,$A29,AD$18),'Berechnung TBA'!$A$5:$Q$9166,17,FALSE)),
IF(AND(AD$18&lt;10,OR($A29=10,$A29&gt;10)),IF(VLOOKUP(CONCATENATE($A29,0,AD$18),'Berechnung TBA'!$A$5:$Q$9166,1,FALSE)&lt;&gt;CONCATENATE($A29,0,AD$18),"",VLOOKUP(CONCATENATE($A29,0,AD$18),'Berechnung TBA'!$A$5:$Q$9166,17,FALSE)),
IF(VLOOKUP(CONCATENATE($A29,AD$18),'Berechnung TBA'!$A$5:$Q$9166,1,FALSE)&lt;&gt;CONCATENATE($A29,AD$18),"",VLOOKUP(CONCATENATE($A29,AD$18),'Berechnung TBA'!$A$5:$Q$9166,17,FALSE)))))),"")</f>
        <v/>
      </c>
      <c r="AE29" s="14" t="str">
        <f>IFERROR(IF(OR($A29="",AE$18="",$A29=AE$18),"",
IF(AND($A29&lt;10,AE$18&lt;10),IF(VLOOKUP(CONCATENATE(0,$A29,0,AE$18),'Berechnung TBA'!$A$5:$Q$9166,1,FALSE)&lt;&gt;CONCATENATE(0,$A29,0,AE$18),"",VLOOKUP(CONCATENATE(0,$A29,0,AE$18),'Berechnung TBA'!$A$5:$Q$9166,17,FALSE)),
IF(AND($A29&lt;10,OR(AE$18=10,AE$18&gt;10)),IF(VLOOKUP(CONCATENATE(0,$A29,AE$18),'Berechnung TBA'!$A$5:$Q$9166,1,FALSE)&lt;&gt;CONCATENATE(0,$A29,AE$18),"",VLOOKUP(CONCATENATE(0,$A29,AE$18),'Berechnung TBA'!$A$5:$Q$9166,17,FALSE)),
IF(AND(AE$18&lt;10,OR($A29=10,$A29&gt;10)),IF(VLOOKUP(CONCATENATE($A29,0,AE$18),'Berechnung TBA'!$A$5:$Q$9166,1,FALSE)&lt;&gt;CONCATENATE($A29,0,AE$18),"",VLOOKUP(CONCATENATE($A29,0,AE$18),'Berechnung TBA'!$A$5:$Q$9166,17,FALSE)),
IF(VLOOKUP(CONCATENATE($A29,AE$18),'Berechnung TBA'!$A$5:$Q$9166,1,FALSE)&lt;&gt;CONCATENATE($A29,AE$18),"",VLOOKUP(CONCATENATE($A29,AE$18),'Berechnung TBA'!$A$5:$Q$9166,17,FALSE)))))),"")</f>
        <v/>
      </c>
      <c r="AF29" s="14" t="str">
        <f>IFERROR(IF(OR($A29="",AF$18="",$A29=AF$18),"",
IF(AND($A29&lt;10,AF$18&lt;10),IF(VLOOKUP(CONCATENATE(0,$A29,0,AF$18),'Berechnung TBA'!$A$5:$Q$9166,1,FALSE)&lt;&gt;CONCATENATE(0,$A29,0,AF$18),"",VLOOKUP(CONCATENATE(0,$A29,0,AF$18),'Berechnung TBA'!$A$5:$Q$9166,17,FALSE)),
IF(AND($A29&lt;10,OR(AF$18=10,AF$18&gt;10)),IF(VLOOKUP(CONCATENATE(0,$A29,AF$18),'Berechnung TBA'!$A$5:$Q$9166,1,FALSE)&lt;&gt;CONCATENATE(0,$A29,AF$18),"",VLOOKUP(CONCATENATE(0,$A29,AF$18),'Berechnung TBA'!$A$5:$Q$9166,17,FALSE)),
IF(AND(AF$18&lt;10,OR($A29=10,$A29&gt;10)),IF(VLOOKUP(CONCATENATE($A29,0,AF$18),'Berechnung TBA'!$A$5:$Q$9166,1,FALSE)&lt;&gt;CONCATENATE($A29,0,AF$18),"",VLOOKUP(CONCATENATE($A29,0,AF$18),'Berechnung TBA'!$A$5:$Q$9166,17,FALSE)),
IF(VLOOKUP(CONCATENATE($A29,AF$18),'Berechnung TBA'!$A$5:$Q$9166,1,FALSE)&lt;&gt;CONCATENATE($A29,AF$18),"",VLOOKUP(CONCATENATE($A29,AF$18),'Berechnung TBA'!$A$5:$Q$9166,17,FALSE)))))),"")</f>
        <v/>
      </c>
      <c r="AG29" s="14" t="str">
        <f>IFERROR(IF(OR($A29="",AG$18="",$A29=AG$18),"",
IF(AND($A29&lt;10,AG$18&lt;10),IF(VLOOKUP(CONCATENATE(0,$A29,0,AG$18),'Berechnung TBA'!$A$5:$Q$9166,1,FALSE)&lt;&gt;CONCATENATE(0,$A29,0,AG$18),"",VLOOKUP(CONCATENATE(0,$A29,0,AG$18),'Berechnung TBA'!$A$5:$Q$9166,17,FALSE)),
IF(AND($A29&lt;10,OR(AG$18=10,AG$18&gt;10)),IF(VLOOKUP(CONCATENATE(0,$A29,AG$18),'Berechnung TBA'!$A$5:$Q$9166,1,FALSE)&lt;&gt;CONCATENATE(0,$A29,AG$18),"",VLOOKUP(CONCATENATE(0,$A29,AG$18),'Berechnung TBA'!$A$5:$Q$9166,17,FALSE)),
IF(AND(AG$18&lt;10,OR($A29=10,$A29&gt;10)),IF(VLOOKUP(CONCATENATE($A29,0,AG$18),'Berechnung TBA'!$A$5:$Q$9166,1,FALSE)&lt;&gt;CONCATENATE($A29,0,AG$18),"",VLOOKUP(CONCATENATE($A29,0,AG$18),'Berechnung TBA'!$A$5:$Q$9166,17,FALSE)),
IF(VLOOKUP(CONCATENATE($A29,AG$18),'Berechnung TBA'!$A$5:$Q$9166,1,FALSE)&lt;&gt;CONCATENATE($A29,AG$18),"",VLOOKUP(CONCATENATE($A29,AG$18),'Berechnung TBA'!$A$5:$Q$9166,17,FALSE)))))),"")</f>
        <v/>
      </c>
      <c r="AH29" s="14" t="str">
        <f>IFERROR(IF(OR($A29="",AH$18="",$A29=AH$18),"",
IF(AND($A29&lt;10,AH$18&lt;10),IF(VLOOKUP(CONCATENATE(0,$A29,0,AH$18),'Berechnung TBA'!$A$5:$Q$9166,1,FALSE)&lt;&gt;CONCATENATE(0,$A29,0,AH$18),"",VLOOKUP(CONCATENATE(0,$A29,0,AH$18),'Berechnung TBA'!$A$5:$Q$9166,17,FALSE)),
IF(AND($A29&lt;10,OR(AH$18=10,AH$18&gt;10)),IF(VLOOKUP(CONCATENATE(0,$A29,AH$18),'Berechnung TBA'!$A$5:$Q$9166,1,FALSE)&lt;&gt;CONCATENATE(0,$A29,AH$18),"",VLOOKUP(CONCATENATE(0,$A29,AH$18),'Berechnung TBA'!$A$5:$Q$9166,17,FALSE)),
IF(AND(AH$18&lt;10,OR($A29=10,$A29&gt;10)),IF(VLOOKUP(CONCATENATE($A29,0,AH$18),'Berechnung TBA'!$A$5:$Q$9166,1,FALSE)&lt;&gt;CONCATENATE($A29,0,AH$18),"",VLOOKUP(CONCATENATE($A29,0,AH$18),'Berechnung TBA'!$A$5:$Q$9166,17,FALSE)),
IF(VLOOKUP(CONCATENATE($A29,AH$18),'Berechnung TBA'!$A$5:$Q$9166,1,FALSE)&lt;&gt;CONCATENATE($A29,AH$18),"",VLOOKUP(CONCATENATE($A29,AH$18),'Berechnung TBA'!$A$5:$Q$9166,17,FALSE)))))),"")</f>
        <v/>
      </c>
      <c r="AI29" s="14" t="str">
        <f>IFERROR(IF(OR($A29="",AI$18="",$A29=AI$18),"",
IF(AND($A29&lt;10,AI$18&lt;10),IF(VLOOKUP(CONCATENATE(0,$A29,0,AI$18),'Berechnung TBA'!$A$5:$Q$9166,1,FALSE)&lt;&gt;CONCATENATE(0,$A29,0,AI$18),"",VLOOKUP(CONCATENATE(0,$A29,0,AI$18),'Berechnung TBA'!$A$5:$Q$9166,17,FALSE)),
IF(AND($A29&lt;10,OR(AI$18=10,AI$18&gt;10)),IF(VLOOKUP(CONCATENATE(0,$A29,AI$18),'Berechnung TBA'!$A$5:$Q$9166,1,FALSE)&lt;&gt;CONCATENATE(0,$A29,AI$18),"",VLOOKUP(CONCATENATE(0,$A29,AI$18),'Berechnung TBA'!$A$5:$Q$9166,17,FALSE)),
IF(AND(AI$18&lt;10,OR($A29=10,$A29&gt;10)),IF(VLOOKUP(CONCATENATE($A29,0,AI$18),'Berechnung TBA'!$A$5:$Q$9166,1,FALSE)&lt;&gt;CONCATENATE($A29,0,AI$18),"",VLOOKUP(CONCATENATE($A29,0,AI$18),'Berechnung TBA'!$A$5:$Q$9166,17,FALSE)),
IF(VLOOKUP(CONCATENATE($A29,AI$18),'Berechnung TBA'!$A$5:$Q$9166,1,FALSE)&lt;&gt;CONCATENATE($A29,AI$18),"",VLOOKUP(CONCATENATE($A29,AI$18),'Berechnung TBA'!$A$5:$Q$9166,17,FALSE)))))),"")</f>
        <v/>
      </c>
      <c r="AJ29" s="14" t="str">
        <f>IFERROR(IF(OR($A29="",AJ$18="",$A29=AJ$18),"",
IF(AND($A29&lt;10,AJ$18&lt;10),IF(VLOOKUP(CONCATENATE(0,$A29,0,AJ$18),'Berechnung TBA'!$A$5:$Q$9166,1,FALSE)&lt;&gt;CONCATENATE(0,$A29,0,AJ$18),"",VLOOKUP(CONCATENATE(0,$A29,0,AJ$18),'Berechnung TBA'!$A$5:$Q$9166,17,FALSE)),
IF(AND($A29&lt;10,OR(AJ$18=10,AJ$18&gt;10)),IF(VLOOKUP(CONCATENATE(0,$A29,AJ$18),'Berechnung TBA'!$A$5:$Q$9166,1,FALSE)&lt;&gt;CONCATENATE(0,$A29,AJ$18),"",VLOOKUP(CONCATENATE(0,$A29,AJ$18),'Berechnung TBA'!$A$5:$Q$9166,17,FALSE)),
IF(AND(AJ$18&lt;10,OR($A29=10,$A29&gt;10)),IF(VLOOKUP(CONCATENATE($A29,0,AJ$18),'Berechnung TBA'!$A$5:$Q$9166,1,FALSE)&lt;&gt;CONCATENATE($A29,0,AJ$18),"",VLOOKUP(CONCATENATE($A29,0,AJ$18),'Berechnung TBA'!$A$5:$Q$9166,17,FALSE)),
IF(VLOOKUP(CONCATENATE($A29,AJ$18),'Berechnung TBA'!$A$5:$Q$9166,1,FALSE)&lt;&gt;CONCATENATE($A29,AJ$18),"",VLOOKUP(CONCATENATE($A29,AJ$18),'Berechnung TBA'!$A$5:$Q$9166,17,FALSE)))))),"")</f>
        <v/>
      </c>
      <c r="AK29" s="14" t="str">
        <f>IFERROR(IF(OR($A29="",AK$18="",$A29=AK$18),"",
IF(AND($A29&lt;10,AK$18&lt;10),IF(VLOOKUP(CONCATENATE(0,$A29,0,AK$18),'Berechnung TBA'!$A$5:$Q$9166,1,FALSE)&lt;&gt;CONCATENATE(0,$A29,0,AK$18),"",VLOOKUP(CONCATENATE(0,$A29,0,AK$18),'Berechnung TBA'!$A$5:$Q$9166,17,FALSE)),
IF(AND($A29&lt;10,OR(AK$18=10,AK$18&gt;10)),IF(VLOOKUP(CONCATENATE(0,$A29,AK$18),'Berechnung TBA'!$A$5:$Q$9166,1,FALSE)&lt;&gt;CONCATENATE(0,$A29,AK$18),"",VLOOKUP(CONCATENATE(0,$A29,AK$18),'Berechnung TBA'!$A$5:$Q$9166,17,FALSE)),
IF(AND(AK$18&lt;10,OR($A29=10,$A29&gt;10)),IF(VLOOKUP(CONCATENATE($A29,0,AK$18),'Berechnung TBA'!$A$5:$Q$9166,1,FALSE)&lt;&gt;CONCATENATE($A29,0,AK$18),"",VLOOKUP(CONCATENATE($A29,0,AK$18),'Berechnung TBA'!$A$5:$Q$9166,17,FALSE)),
IF(VLOOKUP(CONCATENATE($A29,AK$18),'Berechnung TBA'!$A$5:$Q$9166,1,FALSE)&lt;&gt;CONCATENATE($A29,AK$18),"",VLOOKUP(CONCATENATE($A29,AK$18),'Berechnung TBA'!$A$5:$Q$9166,17,FALSE)))))),"")</f>
        <v/>
      </c>
      <c r="AL29" s="14" t="str">
        <f>IFERROR(IF(OR($A29="",AL$18="",$A29=AL$18),"",
IF(AND($A29&lt;10,AL$18&lt;10),IF(VLOOKUP(CONCATENATE(0,$A29,0,AL$18),'Berechnung TBA'!$A$5:$Q$9166,1,FALSE)&lt;&gt;CONCATENATE(0,$A29,0,AL$18),"",VLOOKUP(CONCATENATE(0,$A29,0,AL$18),'Berechnung TBA'!$A$5:$Q$9166,17,FALSE)),
IF(AND($A29&lt;10,OR(AL$18=10,AL$18&gt;10)),IF(VLOOKUP(CONCATENATE(0,$A29,AL$18),'Berechnung TBA'!$A$5:$Q$9166,1,FALSE)&lt;&gt;CONCATENATE(0,$A29,AL$18),"",VLOOKUP(CONCATENATE(0,$A29,AL$18),'Berechnung TBA'!$A$5:$Q$9166,17,FALSE)),
IF(AND(AL$18&lt;10,OR($A29=10,$A29&gt;10)),IF(VLOOKUP(CONCATENATE($A29,0,AL$18),'Berechnung TBA'!$A$5:$Q$9166,1,FALSE)&lt;&gt;CONCATENATE($A29,0,AL$18),"",VLOOKUP(CONCATENATE($A29,0,AL$18),'Berechnung TBA'!$A$5:$Q$9166,17,FALSE)),
IF(VLOOKUP(CONCATENATE($A29,AL$18),'Berechnung TBA'!$A$5:$Q$9166,1,FALSE)&lt;&gt;CONCATENATE($A29,AL$18),"",VLOOKUP(CONCATENATE($A29,AL$18),'Berechnung TBA'!$A$5:$Q$9166,17,FALSE)))))),"")</f>
        <v/>
      </c>
      <c r="AM29" s="14" t="str">
        <f>IFERROR(IF(OR($A29="",AM$18="",$A29=AM$18),"",
IF(AND($A29&lt;10,AM$18&lt;10),IF(VLOOKUP(CONCATENATE(0,$A29,0,AM$18),'Berechnung TBA'!$A$5:$Q$9166,1,FALSE)&lt;&gt;CONCATENATE(0,$A29,0,AM$18),"",VLOOKUP(CONCATENATE(0,$A29,0,AM$18),'Berechnung TBA'!$A$5:$Q$9166,17,FALSE)),
IF(AND($A29&lt;10,OR(AM$18=10,AM$18&gt;10)),IF(VLOOKUP(CONCATENATE(0,$A29,AM$18),'Berechnung TBA'!$A$5:$Q$9166,1,FALSE)&lt;&gt;CONCATENATE(0,$A29,AM$18),"",VLOOKUP(CONCATENATE(0,$A29,AM$18),'Berechnung TBA'!$A$5:$Q$9166,17,FALSE)),
IF(AND(AM$18&lt;10,OR($A29=10,$A29&gt;10)),IF(VLOOKUP(CONCATENATE($A29,0,AM$18),'Berechnung TBA'!$A$5:$Q$9166,1,FALSE)&lt;&gt;CONCATENATE($A29,0,AM$18),"",VLOOKUP(CONCATENATE($A29,0,AM$18),'Berechnung TBA'!$A$5:$Q$9166,17,FALSE)),
IF(VLOOKUP(CONCATENATE($A29,AM$18),'Berechnung TBA'!$A$5:$Q$9166,1,FALSE)&lt;&gt;CONCATENATE($A29,AM$18),"",VLOOKUP(CONCATENATE($A29,AM$18),'Berechnung TBA'!$A$5:$Q$9166,17,FALSE)))))),"")</f>
        <v/>
      </c>
      <c r="AN29" s="14" t="str">
        <f>IFERROR(IF(OR($A29="",AN$18="",$A29=AN$18),"",
IF(AND($A29&lt;10,AN$18&lt;10),IF(VLOOKUP(CONCATENATE(0,$A29,0,AN$18),'Berechnung TBA'!$A$5:$Q$9166,1,FALSE)&lt;&gt;CONCATENATE(0,$A29,0,AN$18),"",VLOOKUP(CONCATENATE(0,$A29,0,AN$18),'Berechnung TBA'!$A$5:$Q$9166,17,FALSE)),
IF(AND($A29&lt;10,OR(AN$18=10,AN$18&gt;10)),IF(VLOOKUP(CONCATENATE(0,$A29,AN$18),'Berechnung TBA'!$A$5:$Q$9166,1,FALSE)&lt;&gt;CONCATENATE(0,$A29,AN$18),"",VLOOKUP(CONCATENATE(0,$A29,AN$18),'Berechnung TBA'!$A$5:$Q$9166,17,FALSE)),
IF(AND(AN$18&lt;10,OR($A29=10,$A29&gt;10)),IF(VLOOKUP(CONCATENATE($A29,0,AN$18),'Berechnung TBA'!$A$5:$Q$9166,1,FALSE)&lt;&gt;CONCATENATE($A29,0,AN$18),"",VLOOKUP(CONCATENATE($A29,0,AN$18),'Berechnung TBA'!$A$5:$Q$9166,17,FALSE)),
IF(VLOOKUP(CONCATENATE($A29,AN$18),'Berechnung TBA'!$A$5:$Q$9166,1,FALSE)&lt;&gt;CONCATENATE($A29,AN$18),"",VLOOKUP(CONCATENATE($A29,AN$18),'Berechnung TBA'!$A$5:$Q$9166,17,FALSE)))))),"")</f>
        <v/>
      </c>
    </row>
    <row r="30" spans="1:40" x14ac:dyDescent="0.2">
      <c r="A30" s="6" t="str">
        <f t="shared" si="1"/>
        <v/>
      </c>
      <c r="B30" s="6" t="str">
        <f>IF(L8="","",L8)</f>
        <v/>
      </c>
      <c r="C30" s="13" t="str">
        <f>IF(L$8="","",
IF(L$8="FG",
IF(AND(2/3*L$10/1.2&gt;2,OR(2/3*L$10/1.2&lt;8,2/3*L$10/1.2=8)),2/3*L$10/1.2,IF(2/3*L$10/1.2&gt;8,8,2)),
IF(L$8="SB",
IF(AND(2/3*L$10/0.8&gt;2,OR(2/3*L$10/0.8&lt;8,2/3*L$10/0.8=8)),2/3*L$10/0.8,IF(2/3*L$10/0.8&gt;8,8,2)),
VLOOKUP(L$12,Berechnungsparameter!$A$23:$G$33,4,FALSE))))</f>
        <v/>
      </c>
      <c r="D30" s="13" t="str">
        <f>IF(L$8="","",
VLOOKUP(L$12,Berechnungsparameter!$A$23:$G$33,7,FALSE))</f>
        <v/>
      </c>
      <c r="E30" s="14" t="str">
        <f>IFERROR(IF(OR($A30="",E$18="",$A30=E$18),"",
IF(AND($A30&lt;10,E$18&lt;10),IF(VLOOKUP(CONCATENATE(0,$A30,0,E$18),'Berechnung TBA'!$A$5:$Q$9166,1,FALSE)&lt;&gt;CONCATENATE(0,$A30,0,E$18),"",VLOOKUP(CONCATENATE(0,$A30,0,E$18),'Berechnung TBA'!$A$5:$Q$9166,17,FALSE)),
IF(AND($A30&lt;10,OR(E$18=10,E$18&gt;10)),IF(VLOOKUP(CONCATENATE(0,$A30,E$18),'Berechnung TBA'!$A$5:$Q$9166,1,FALSE)&lt;&gt;CONCATENATE(0,$A30,E$18),"",VLOOKUP(CONCATENATE(0,$A30,E$18),'Berechnung TBA'!$A$5:$Q$9166,17,FALSE)),
IF(AND(E$18&lt;10,OR($A30=10,$A30&gt;10)),IF(VLOOKUP(CONCATENATE($A30,0,E$18),'Berechnung TBA'!$A$5:$Q$9166,1,FALSE)&lt;&gt;CONCATENATE($A30,0,E$18),"",VLOOKUP(CONCATENATE($A30,0,E$18),'Berechnung TBA'!$A$5:$Q$9166,17,FALSE)),
IF(VLOOKUP(CONCATENATE($A30,E$18),'Berechnung TBA'!$A$5:$Q$9166,1,FALSE)&lt;&gt;CONCATENATE($A30,E$18),"",VLOOKUP(CONCATENATE($A30,E$18),'Berechnung TBA'!$A$5:$Q$9166,17,FALSE)))))),"")</f>
        <v/>
      </c>
      <c r="F30" s="14" t="str">
        <f>IFERROR(IF(OR($A30="",F$18="",$A30=F$18),"",
IF(AND($A30&lt;10,F$18&lt;10),IF(VLOOKUP(CONCATENATE(0,$A30,0,F$18),'Berechnung TBA'!$A$5:$Q$9166,1,FALSE)&lt;&gt;CONCATENATE(0,$A30,0,F$18),"",VLOOKUP(CONCATENATE(0,$A30,0,F$18),'Berechnung TBA'!$A$5:$Q$9166,17,FALSE)),
IF(AND($A30&lt;10,OR(F$18=10,F$18&gt;10)),IF(VLOOKUP(CONCATENATE(0,$A30,F$18),'Berechnung TBA'!$A$5:$Q$9166,1,FALSE)&lt;&gt;CONCATENATE(0,$A30,F$18),"",VLOOKUP(CONCATENATE(0,$A30,F$18),'Berechnung TBA'!$A$5:$Q$9166,17,FALSE)),
IF(AND(F$18&lt;10,OR($A30=10,$A30&gt;10)),IF(VLOOKUP(CONCATENATE($A30,0,F$18),'Berechnung TBA'!$A$5:$Q$9166,1,FALSE)&lt;&gt;CONCATENATE($A30,0,F$18),"",VLOOKUP(CONCATENATE($A30,0,F$18),'Berechnung TBA'!$A$5:$Q$9166,17,FALSE)),
IF(VLOOKUP(CONCATENATE($A30,F$18),'Berechnung TBA'!$A$5:$Q$9166,1,FALSE)&lt;&gt;CONCATENATE($A30,F$18),"",VLOOKUP(CONCATENATE($A30,F$18),'Berechnung TBA'!$A$5:$Q$9166,17,FALSE)))))),"")</f>
        <v/>
      </c>
      <c r="G30" s="14" t="str">
        <f>IFERROR(IF(OR($A30="",G$18="",$A30=G$18),"",
IF(AND($A30&lt;10,G$18&lt;10),IF(VLOOKUP(CONCATENATE(0,$A30,0,G$18),'Berechnung TBA'!$A$5:$Q$9166,1,FALSE)&lt;&gt;CONCATENATE(0,$A30,0,G$18),"",VLOOKUP(CONCATENATE(0,$A30,0,G$18),'Berechnung TBA'!$A$5:$Q$9166,17,FALSE)),
IF(AND($A30&lt;10,OR(G$18=10,G$18&gt;10)),IF(VLOOKUP(CONCATENATE(0,$A30,G$18),'Berechnung TBA'!$A$5:$Q$9166,1,FALSE)&lt;&gt;CONCATENATE(0,$A30,G$18),"",VLOOKUP(CONCATENATE(0,$A30,G$18),'Berechnung TBA'!$A$5:$Q$9166,17,FALSE)),
IF(AND(G$18&lt;10,OR($A30=10,$A30&gt;10)),IF(VLOOKUP(CONCATENATE($A30,0,G$18),'Berechnung TBA'!$A$5:$Q$9166,1,FALSE)&lt;&gt;CONCATENATE($A30,0,G$18),"",VLOOKUP(CONCATENATE($A30,0,G$18),'Berechnung TBA'!$A$5:$Q$9166,17,FALSE)),
IF(VLOOKUP(CONCATENATE($A30,G$18),'Berechnung TBA'!$A$5:$Q$9166,1,FALSE)&lt;&gt;CONCATENATE($A30,G$18),"",VLOOKUP(CONCATENATE($A30,G$18),'Berechnung TBA'!$A$5:$Q$9166,17,FALSE)))))),"")</f>
        <v/>
      </c>
      <c r="H30" s="14" t="str">
        <f>IFERROR(IF(OR($A30="",H$18="",$A30=H$18),"",
IF(AND($A30&lt;10,H$18&lt;10),IF(VLOOKUP(CONCATENATE(0,$A30,0,H$18),'Berechnung TBA'!$A$5:$Q$9166,1,FALSE)&lt;&gt;CONCATENATE(0,$A30,0,H$18),"",VLOOKUP(CONCATENATE(0,$A30,0,H$18),'Berechnung TBA'!$A$5:$Q$9166,17,FALSE)),
IF(AND($A30&lt;10,OR(H$18=10,H$18&gt;10)),IF(VLOOKUP(CONCATENATE(0,$A30,H$18),'Berechnung TBA'!$A$5:$Q$9166,1,FALSE)&lt;&gt;CONCATENATE(0,$A30,H$18),"",VLOOKUP(CONCATENATE(0,$A30,H$18),'Berechnung TBA'!$A$5:$Q$9166,17,FALSE)),
IF(AND(H$18&lt;10,OR($A30=10,$A30&gt;10)),IF(VLOOKUP(CONCATENATE($A30,0,H$18),'Berechnung TBA'!$A$5:$Q$9166,1,FALSE)&lt;&gt;CONCATENATE($A30,0,H$18),"",VLOOKUP(CONCATENATE($A30,0,H$18),'Berechnung TBA'!$A$5:$Q$9166,17,FALSE)),
IF(VLOOKUP(CONCATENATE($A30,H$18),'Berechnung TBA'!$A$5:$Q$9166,1,FALSE)&lt;&gt;CONCATENATE($A30,H$18),"",VLOOKUP(CONCATENATE($A30,H$18),'Berechnung TBA'!$A$5:$Q$9166,17,FALSE)))))),"")</f>
        <v/>
      </c>
      <c r="I30" s="14" t="str">
        <f>IFERROR(IF(OR($A30="",I$18="",$A30=I$18),"",
IF(AND($A30&lt;10,I$18&lt;10),IF(VLOOKUP(CONCATENATE(0,$A30,0,I$18),'Berechnung TBA'!$A$5:$Q$9166,1,FALSE)&lt;&gt;CONCATENATE(0,$A30,0,I$18),"",VLOOKUP(CONCATENATE(0,$A30,0,I$18),'Berechnung TBA'!$A$5:$Q$9166,17,FALSE)),
IF(AND($A30&lt;10,OR(I$18=10,I$18&gt;10)),IF(VLOOKUP(CONCATENATE(0,$A30,I$18),'Berechnung TBA'!$A$5:$Q$9166,1,FALSE)&lt;&gt;CONCATENATE(0,$A30,I$18),"",VLOOKUP(CONCATENATE(0,$A30,I$18),'Berechnung TBA'!$A$5:$Q$9166,17,FALSE)),
IF(AND(I$18&lt;10,OR($A30=10,$A30&gt;10)),IF(VLOOKUP(CONCATENATE($A30,0,I$18),'Berechnung TBA'!$A$5:$Q$9166,1,FALSE)&lt;&gt;CONCATENATE($A30,0,I$18),"",VLOOKUP(CONCATENATE($A30,0,I$18),'Berechnung TBA'!$A$5:$Q$9166,17,FALSE)),
IF(VLOOKUP(CONCATENATE($A30,I$18),'Berechnung TBA'!$A$5:$Q$9166,1,FALSE)&lt;&gt;CONCATENATE($A30,I$18),"",VLOOKUP(CONCATENATE($A30,I$18),'Berechnung TBA'!$A$5:$Q$9166,17,FALSE)))))),"")</f>
        <v/>
      </c>
      <c r="J30" s="14" t="str">
        <f>IFERROR(IF(OR($A30="",J$18="",$A30=J$18),"",
IF(AND($A30&lt;10,J$18&lt;10),IF(VLOOKUP(CONCATENATE(0,$A30,0,J$18),'Berechnung TBA'!$A$5:$Q$9166,1,FALSE)&lt;&gt;CONCATENATE(0,$A30,0,J$18),"",VLOOKUP(CONCATENATE(0,$A30,0,J$18),'Berechnung TBA'!$A$5:$Q$9166,17,FALSE)),
IF(AND($A30&lt;10,OR(J$18=10,J$18&gt;10)),IF(VLOOKUP(CONCATENATE(0,$A30,J$18),'Berechnung TBA'!$A$5:$Q$9166,1,FALSE)&lt;&gt;CONCATENATE(0,$A30,J$18),"",VLOOKUP(CONCATENATE(0,$A30,J$18),'Berechnung TBA'!$A$5:$Q$9166,17,FALSE)),
IF(AND(J$18&lt;10,OR($A30=10,$A30&gt;10)),IF(VLOOKUP(CONCATENATE($A30,0,J$18),'Berechnung TBA'!$A$5:$Q$9166,1,FALSE)&lt;&gt;CONCATENATE($A30,0,J$18),"",VLOOKUP(CONCATENATE($A30,0,J$18),'Berechnung TBA'!$A$5:$Q$9166,17,FALSE)),
IF(VLOOKUP(CONCATENATE($A30,J$18),'Berechnung TBA'!$A$5:$Q$9166,1,FALSE)&lt;&gt;CONCATENATE($A30,J$18),"",VLOOKUP(CONCATENATE($A30,J$18),'Berechnung TBA'!$A$5:$Q$9166,17,FALSE)))))),"")</f>
        <v/>
      </c>
      <c r="K30" s="14" t="str">
        <f>IFERROR(IF(OR($A30="",K$18="",$A30=K$18),"",
IF(AND($A30&lt;10,K$18&lt;10),IF(VLOOKUP(CONCATENATE(0,$A30,0,K$18),'Berechnung TBA'!$A$5:$Q$9166,1,FALSE)&lt;&gt;CONCATENATE(0,$A30,0,K$18),"",VLOOKUP(CONCATENATE(0,$A30,0,K$18),'Berechnung TBA'!$A$5:$Q$9166,17,FALSE)),
IF(AND($A30&lt;10,OR(K$18=10,K$18&gt;10)),IF(VLOOKUP(CONCATENATE(0,$A30,K$18),'Berechnung TBA'!$A$5:$Q$9166,1,FALSE)&lt;&gt;CONCATENATE(0,$A30,K$18),"",VLOOKUP(CONCATENATE(0,$A30,K$18),'Berechnung TBA'!$A$5:$Q$9166,17,FALSE)),
IF(AND(K$18&lt;10,OR($A30=10,$A30&gt;10)),IF(VLOOKUP(CONCATENATE($A30,0,K$18),'Berechnung TBA'!$A$5:$Q$9166,1,FALSE)&lt;&gt;CONCATENATE($A30,0,K$18),"",VLOOKUP(CONCATENATE($A30,0,K$18),'Berechnung TBA'!$A$5:$Q$9166,17,FALSE)),
IF(VLOOKUP(CONCATENATE($A30,K$18),'Berechnung TBA'!$A$5:$Q$9166,1,FALSE)&lt;&gt;CONCATENATE($A30,K$18),"",VLOOKUP(CONCATENATE($A30,K$18),'Berechnung TBA'!$A$5:$Q$9166,17,FALSE)))))),"")</f>
        <v/>
      </c>
      <c r="L30" s="14" t="str">
        <f>IFERROR(IF(OR($A30="",L$18="",$A30=L$18),"",
IF(AND($A30&lt;10,L$18&lt;10),IF(VLOOKUP(CONCATENATE(0,$A30,0,L$18),'Berechnung TBA'!$A$5:$Q$9166,1,FALSE)&lt;&gt;CONCATENATE(0,$A30,0,L$18),"",VLOOKUP(CONCATENATE(0,$A30,0,L$18),'Berechnung TBA'!$A$5:$Q$9166,17,FALSE)),
IF(AND($A30&lt;10,OR(L$18=10,L$18&gt;10)),IF(VLOOKUP(CONCATENATE(0,$A30,L$18),'Berechnung TBA'!$A$5:$Q$9166,1,FALSE)&lt;&gt;CONCATENATE(0,$A30,L$18),"",VLOOKUP(CONCATENATE(0,$A30,L$18),'Berechnung TBA'!$A$5:$Q$9166,17,FALSE)),
IF(AND(L$18&lt;10,OR($A30=10,$A30&gt;10)),IF(VLOOKUP(CONCATENATE($A30,0,L$18),'Berechnung TBA'!$A$5:$Q$9166,1,FALSE)&lt;&gt;CONCATENATE($A30,0,L$18),"",VLOOKUP(CONCATENATE($A30,0,L$18),'Berechnung TBA'!$A$5:$Q$9166,17,FALSE)),
IF(VLOOKUP(CONCATENATE($A30,L$18),'Berechnung TBA'!$A$5:$Q$9166,1,FALSE)&lt;&gt;CONCATENATE($A30,L$18),"",VLOOKUP(CONCATENATE($A30,L$18),'Berechnung TBA'!$A$5:$Q$9166,17,FALSE)))))),"")</f>
        <v/>
      </c>
      <c r="M30" s="14" t="str">
        <f>IFERROR(IF(OR($A30="",M$18="",$A30=M$18),"",
IF(AND($A30&lt;10,M$18&lt;10),IF(VLOOKUP(CONCATENATE(0,$A30,0,M$18),'Berechnung TBA'!$A$5:$Q$9166,1,FALSE)&lt;&gt;CONCATENATE(0,$A30,0,M$18),"",VLOOKUP(CONCATENATE(0,$A30,0,M$18),'Berechnung TBA'!$A$5:$Q$9166,17,FALSE)),
IF(AND($A30&lt;10,OR(M$18=10,M$18&gt;10)),IF(VLOOKUP(CONCATENATE(0,$A30,M$18),'Berechnung TBA'!$A$5:$Q$9166,1,FALSE)&lt;&gt;CONCATENATE(0,$A30,M$18),"",VLOOKUP(CONCATENATE(0,$A30,M$18),'Berechnung TBA'!$A$5:$Q$9166,17,FALSE)),
IF(AND(M$18&lt;10,OR($A30=10,$A30&gt;10)),IF(VLOOKUP(CONCATENATE($A30,0,M$18),'Berechnung TBA'!$A$5:$Q$9166,1,FALSE)&lt;&gt;CONCATENATE($A30,0,M$18),"",VLOOKUP(CONCATENATE($A30,0,M$18),'Berechnung TBA'!$A$5:$Q$9166,17,FALSE)),
IF(VLOOKUP(CONCATENATE($A30,M$18),'Berechnung TBA'!$A$5:$Q$9166,1,FALSE)&lt;&gt;CONCATENATE($A30,M$18),"",VLOOKUP(CONCATENATE($A30,M$18),'Berechnung TBA'!$A$5:$Q$9166,17,FALSE)))))),"")</f>
        <v/>
      </c>
      <c r="N30" s="14" t="str">
        <f>IFERROR(IF(OR($A30="",N$18="",$A30=N$18),"",
IF(AND($A30&lt;10,N$18&lt;10),IF(VLOOKUP(CONCATENATE(0,$A30,0,N$18),'Berechnung TBA'!$A$5:$Q$9166,1,FALSE)&lt;&gt;CONCATENATE(0,$A30,0,N$18),"",VLOOKUP(CONCATENATE(0,$A30,0,N$18),'Berechnung TBA'!$A$5:$Q$9166,17,FALSE)),
IF(AND($A30&lt;10,OR(N$18=10,N$18&gt;10)),IF(VLOOKUP(CONCATENATE(0,$A30,N$18),'Berechnung TBA'!$A$5:$Q$9166,1,FALSE)&lt;&gt;CONCATENATE(0,$A30,N$18),"",VLOOKUP(CONCATENATE(0,$A30,N$18),'Berechnung TBA'!$A$5:$Q$9166,17,FALSE)),
IF(AND(N$18&lt;10,OR($A30=10,$A30&gt;10)),IF(VLOOKUP(CONCATENATE($A30,0,N$18),'Berechnung TBA'!$A$5:$Q$9166,1,FALSE)&lt;&gt;CONCATENATE($A30,0,N$18),"",VLOOKUP(CONCATENATE($A30,0,N$18),'Berechnung TBA'!$A$5:$Q$9166,17,FALSE)),
IF(VLOOKUP(CONCATENATE($A30,N$18),'Berechnung TBA'!$A$5:$Q$9166,1,FALSE)&lt;&gt;CONCATENATE($A30,N$18),"",VLOOKUP(CONCATENATE($A30,N$18),'Berechnung TBA'!$A$5:$Q$9166,17,FALSE)))))),"")</f>
        <v/>
      </c>
      <c r="O30" s="14" t="str">
        <f>IFERROR(IF(OR($A30="",O$18="",$A30=O$18),"",
IF(AND($A30&lt;10,O$18&lt;10),IF(VLOOKUP(CONCATENATE(0,$A30,0,O$18),'Berechnung TBA'!$A$5:$Q$9166,1,FALSE)&lt;&gt;CONCATENATE(0,$A30,0,O$18),"",VLOOKUP(CONCATENATE(0,$A30,0,O$18),'Berechnung TBA'!$A$5:$Q$9166,17,FALSE)),
IF(AND($A30&lt;10,OR(O$18=10,O$18&gt;10)),IF(VLOOKUP(CONCATENATE(0,$A30,O$18),'Berechnung TBA'!$A$5:$Q$9166,1,FALSE)&lt;&gt;CONCATENATE(0,$A30,O$18),"",VLOOKUP(CONCATENATE(0,$A30,O$18),'Berechnung TBA'!$A$5:$Q$9166,17,FALSE)),
IF(AND(O$18&lt;10,OR($A30=10,$A30&gt;10)),IF(VLOOKUP(CONCATENATE($A30,0,O$18),'Berechnung TBA'!$A$5:$Q$9166,1,FALSE)&lt;&gt;CONCATENATE($A30,0,O$18),"",VLOOKUP(CONCATENATE($A30,0,O$18),'Berechnung TBA'!$A$5:$Q$9166,17,FALSE)),
IF(VLOOKUP(CONCATENATE($A30,O$18),'Berechnung TBA'!$A$5:$Q$9166,1,FALSE)&lt;&gt;CONCATENATE($A30,O$18),"",VLOOKUP(CONCATENATE($A30,O$18),'Berechnung TBA'!$A$5:$Q$9166,17,FALSE)))))),"")</f>
        <v/>
      </c>
      <c r="P30" s="14" t="str">
        <f>IFERROR(IF(OR($A30="",P$18="",$A30=P$18),"",
IF(AND($A30&lt;10,P$18&lt;10),IF(VLOOKUP(CONCATENATE(0,$A30,0,P$18),'Berechnung TBA'!$A$5:$Q$9166,1,FALSE)&lt;&gt;CONCATENATE(0,$A30,0,P$18),"",VLOOKUP(CONCATENATE(0,$A30,0,P$18),'Berechnung TBA'!$A$5:$Q$9166,17,FALSE)),
IF(AND($A30&lt;10,OR(P$18=10,P$18&gt;10)),IF(VLOOKUP(CONCATENATE(0,$A30,P$18),'Berechnung TBA'!$A$5:$Q$9166,1,FALSE)&lt;&gt;CONCATENATE(0,$A30,P$18),"",VLOOKUP(CONCATENATE(0,$A30,P$18),'Berechnung TBA'!$A$5:$Q$9166,17,FALSE)),
IF(AND(P$18&lt;10,OR($A30=10,$A30&gt;10)),IF(VLOOKUP(CONCATENATE($A30,0,P$18),'Berechnung TBA'!$A$5:$Q$9166,1,FALSE)&lt;&gt;CONCATENATE($A30,0,P$18),"",VLOOKUP(CONCATENATE($A30,0,P$18),'Berechnung TBA'!$A$5:$Q$9166,17,FALSE)),
IF(VLOOKUP(CONCATENATE($A30,P$18),'Berechnung TBA'!$A$5:$Q$9166,1,FALSE)&lt;&gt;CONCATENATE($A30,P$18),"",VLOOKUP(CONCATENATE($A30,P$18),'Berechnung TBA'!$A$5:$Q$9166,17,FALSE)))))),"")</f>
        <v/>
      </c>
      <c r="Q30" s="14" t="str">
        <f>IFERROR(IF(OR($A30="",Q$18="",$A30=Q$18),"",
IF(AND($A30&lt;10,Q$18&lt;10),IF(VLOOKUP(CONCATENATE(0,$A30,0,Q$18),'Berechnung TBA'!$A$5:$Q$9166,1,FALSE)&lt;&gt;CONCATENATE(0,$A30,0,Q$18),"",VLOOKUP(CONCATENATE(0,$A30,0,Q$18),'Berechnung TBA'!$A$5:$Q$9166,17,FALSE)),
IF(AND($A30&lt;10,OR(Q$18=10,Q$18&gt;10)),IF(VLOOKUP(CONCATENATE(0,$A30,Q$18),'Berechnung TBA'!$A$5:$Q$9166,1,FALSE)&lt;&gt;CONCATENATE(0,$A30,Q$18),"",VLOOKUP(CONCATENATE(0,$A30,Q$18),'Berechnung TBA'!$A$5:$Q$9166,17,FALSE)),
IF(AND(Q$18&lt;10,OR($A30=10,$A30&gt;10)),IF(VLOOKUP(CONCATENATE($A30,0,Q$18),'Berechnung TBA'!$A$5:$Q$9166,1,FALSE)&lt;&gt;CONCATENATE($A30,0,Q$18),"",VLOOKUP(CONCATENATE($A30,0,Q$18),'Berechnung TBA'!$A$5:$Q$9166,17,FALSE)),
IF(VLOOKUP(CONCATENATE($A30,Q$18),'Berechnung TBA'!$A$5:$Q$9166,1,FALSE)&lt;&gt;CONCATENATE($A30,Q$18),"",VLOOKUP(CONCATENATE($A30,Q$18),'Berechnung TBA'!$A$5:$Q$9166,17,FALSE)))))),"")</f>
        <v/>
      </c>
      <c r="R30" s="14" t="str">
        <f>IFERROR(IF(OR($A30="",R$18="",$A30=R$18),"",
IF(AND($A30&lt;10,R$18&lt;10),IF(VLOOKUP(CONCATENATE(0,$A30,0,R$18),'Berechnung TBA'!$A$5:$Q$9166,1,FALSE)&lt;&gt;CONCATENATE(0,$A30,0,R$18),"",VLOOKUP(CONCATENATE(0,$A30,0,R$18),'Berechnung TBA'!$A$5:$Q$9166,17,FALSE)),
IF(AND($A30&lt;10,OR(R$18=10,R$18&gt;10)),IF(VLOOKUP(CONCATENATE(0,$A30,R$18),'Berechnung TBA'!$A$5:$Q$9166,1,FALSE)&lt;&gt;CONCATENATE(0,$A30,R$18),"",VLOOKUP(CONCATENATE(0,$A30,R$18),'Berechnung TBA'!$A$5:$Q$9166,17,FALSE)),
IF(AND(R$18&lt;10,OR($A30=10,$A30&gt;10)),IF(VLOOKUP(CONCATENATE($A30,0,R$18),'Berechnung TBA'!$A$5:$Q$9166,1,FALSE)&lt;&gt;CONCATENATE($A30,0,R$18),"",VLOOKUP(CONCATENATE($A30,0,R$18),'Berechnung TBA'!$A$5:$Q$9166,17,FALSE)),
IF(VLOOKUP(CONCATENATE($A30,R$18),'Berechnung TBA'!$A$5:$Q$9166,1,FALSE)&lt;&gt;CONCATENATE($A30,R$18),"",VLOOKUP(CONCATENATE($A30,R$18),'Berechnung TBA'!$A$5:$Q$9166,17,FALSE)))))),"")</f>
        <v/>
      </c>
      <c r="S30" s="14" t="str">
        <f>IFERROR(IF(OR($A30="",S$18="",$A30=S$18),"",
IF(AND($A30&lt;10,S$18&lt;10),IF(VLOOKUP(CONCATENATE(0,$A30,0,S$18),'Berechnung TBA'!$A$5:$Q$9166,1,FALSE)&lt;&gt;CONCATENATE(0,$A30,0,S$18),"",VLOOKUP(CONCATENATE(0,$A30,0,S$18),'Berechnung TBA'!$A$5:$Q$9166,17,FALSE)),
IF(AND($A30&lt;10,OR(S$18=10,S$18&gt;10)),IF(VLOOKUP(CONCATENATE(0,$A30,S$18),'Berechnung TBA'!$A$5:$Q$9166,1,FALSE)&lt;&gt;CONCATENATE(0,$A30,S$18),"",VLOOKUP(CONCATENATE(0,$A30,S$18),'Berechnung TBA'!$A$5:$Q$9166,17,FALSE)),
IF(AND(S$18&lt;10,OR($A30=10,$A30&gt;10)),IF(VLOOKUP(CONCATENATE($A30,0,S$18),'Berechnung TBA'!$A$5:$Q$9166,1,FALSE)&lt;&gt;CONCATENATE($A30,0,S$18),"",VLOOKUP(CONCATENATE($A30,0,S$18),'Berechnung TBA'!$A$5:$Q$9166,17,FALSE)),
IF(VLOOKUP(CONCATENATE($A30,S$18),'Berechnung TBA'!$A$5:$Q$9166,1,FALSE)&lt;&gt;CONCATENATE($A30,S$18),"",VLOOKUP(CONCATENATE($A30,S$18),'Berechnung TBA'!$A$5:$Q$9166,17,FALSE)))))),"")</f>
        <v/>
      </c>
      <c r="T30" s="14" t="str">
        <f>IFERROR(IF(OR($A30="",T$18="",$A30=T$18),"",
IF(AND($A30&lt;10,T$18&lt;10),IF(VLOOKUP(CONCATENATE(0,$A30,0,T$18),'Berechnung TBA'!$A$5:$Q$9166,1,FALSE)&lt;&gt;CONCATENATE(0,$A30,0,T$18),"",VLOOKUP(CONCATENATE(0,$A30,0,T$18),'Berechnung TBA'!$A$5:$Q$9166,17,FALSE)),
IF(AND($A30&lt;10,OR(T$18=10,T$18&gt;10)),IF(VLOOKUP(CONCATENATE(0,$A30,T$18),'Berechnung TBA'!$A$5:$Q$9166,1,FALSE)&lt;&gt;CONCATENATE(0,$A30,T$18),"",VLOOKUP(CONCATENATE(0,$A30,T$18),'Berechnung TBA'!$A$5:$Q$9166,17,FALSE)),
IF(AND(T$18&lt;10,OR($A30=10,$A30&gt;10)),IF(VLOOKUP(CONCATENATE($A30,0,T$18),'Berechnung TBA'!$A$5:$Q$9166,1,FALSE)&lt;&gt;CONCATENATE($A30,0,T$18),"",VLOOKUP(CONCATENATE($A30,0,T$18),'Berechnung TBA'!$A$5:$Q$9166,17,FALSE)),
IF(VLOOKUP(CONCATENATE($A30,T$18),'Berechnung TBA'!$A$5:$Q$9166,1,FALSE)&lt;&gt;CONCATENATE($A30,T$18),"",VLOOKUP(CONCATENATE($A30,T$18),'Berechnung TBA'!$A$5:$Q$9166,17,FALSE)))))),"")</f>
        <v/>
      </c>
      <c r="U30" s="14" t="str">
        <f>IFERROR(IF(OR($A30="",U$18="",$A30=U$18),"",
IF(AND($A30&lt;10,U$18&lt;10),IF(VLOOKUP(CONCATENATE(0,$A30,0,U$18),'Berechnung TBA'!$A$5:$Q$9166,1,FALSE)&lt;&gt;CONCATENATE(0,$A30,0,U$18),"",VLOOKUP(CONCATENATE(0,$A30,0,U$18),'Berechnung TBA'!$A$5:$Q$9166,17,FALSE)),
IF(AND($A30&lt;10,OR(U$18=10,U$18&gt;10)),IF(VLOOKUP(CONCATENATE(0,$A30,U$18),'Berechnung TBA'!$A$5:$Q$9166,1,FALSE)&lt;&gt;CONCATENATE(0,$A30,U$18),"",VLOOKUP(CONCATENATE(0,$A30,U$18),'Berechnung TBA'!$A$5:$Q$9166,17,FALSE)),
IF(AND(U$18&lt;10,OR($A30=10,$A30&gt;10)),IF(VLOOKUP(CONCATENATE($A30,0,U$18),'Berechnung TBA'!$A$5:$Q$9166,1,FALSE)&lt;&gt;CONCATENATE($A30,0,U$18),"",VLOOKUP(CONCATENATE($A30,0,U$18),'Berechnung TBA'!$A$5:$Q$9166,17,FALSE)),
IF(VLOOKUP(CONCATENATE($A30,U$18),'Berechnung TBA'!$A$5:$Q$9166,1,FALSE)&lt;&gt;CONCATENATE($A30,U$18),"",VLOOKUP(CONCATENATE($A30,U$18),'Berechnung TBA'!$A$5:$Q$9166,17,FALSE)))))),"")</f>
        <v/>
      </c>
      <c r="V30" s="14" t="str">
        <f>IFERROR(IF(OR($A30="",V$18="",$A30=V$18),"",
IF(AND($A30&lt;10,V$18&lt;10),IF(VLOOKUP(CONCATENATE(0,$A30,0,V$18),'Berechnung TBA'!$A$5:$Q$9166,1,FALSE)&lt;&gt;CONCATENATE(0,$A30,0,V$18),"",VLOOKUP(CONCATENATE(0,$A30,0,V$18),'Berechnung TBA'!$A$5:$Q$9166,17,FALSE)),
IF(AND($A30&lt;10,OR(V$18=10,V$18&gt;10)),IF(VLOOKUP(CONCATENATE(0,$A30,V$18),'Berechnung TBA'!$A$5:$Q$9166,1,FALSE)&lt;&gt;CONCATENATE(0,$A30,V$18),"",VLOOKUP(CONCATENATE(0,$A30,V$18),'Berechnung TBA'!$A$5:$Q$9166,17,FALSE)),
IF(AND(V$18&lt;10,OR($A30=10,$A30&gt;10)),IF(VLOOKUP(CONCATENATE($A30,0,V$18),'Berechnung TBA'!$A$5:$Q$9166,1,FALSE)&lt;&gt;CONCATENATE($A30,0,V$18),"",VLOOKUP(CONCATENATE($A30,0,V$18),'Berechnung TBA'!$A$5:$Q$9166,17,FALSE)),
IF(VLOOKUP(CONCATENATE($A30,V$18),'Berechnung TBA'!$A$5:$Q$9166,1,FALSE)&lt;&gt;CONCATENATE($A30,V$18),"",VLOOKUP(CONCATENATE($A30,V$18),'Berechnung TBA'!$A$5:$Q$9166,17,FALSE)))))),"")</f>
        <v/>
      </c>
      <c r="W30" s="14" t="str">
        <f>IFERROR(IF(OR($A30="",W$18="",$A30=W$18),"",
IF(AND($A30&lt;10,W$18&lt;10),IF(VLOOKUP(CONCATENATE(0,$A30,0,W$18),'Berechnung TBA'!$A$5:$Q$9166,1,FALSE)&lt;&gt;CONCATENATE(0,$A30,0,W$18),"",VLOOKUP(CONCATENATE(0,$A30,0,W$18),'Berechnung TBA'!$A$5:$Q$9166,17,FALSE)),
IF(AND($A30&lt;10,OR(W$18=10,W$18&gt;10)),IF(VLOOKUP(CONCATENATE(0,$A30,W$18),'Berechnung TBA'!$A$5:$Q$9166,1,FALSE)&lt;&gt;CONCATENATE(0,$A30,W$18),"",VLOOKUP(CONCATENATE(0,$A30,W$18),'Berechnung TBA'!$A$5:$Q$9166,17,FALSE)),
IF(AND(W$18&lt;10,OR($A30=10,$A30&gt;10)),IF(VLOOKUP(CONCATENATE($A30,0,W$18),'Berechnung TBA'!$A$5:$Q$9166,1,FALSE)&lt;&gt;CONCATENATE($A30,0,W$18),"",VLOOKUP(CONCATENATE($A30,0,W$18),'Berechnung TBA'!$A$5:$Q$9166,17,FALSE)),
IF(VLOOKUP(CONCATENATE($A30,W$18),'Berechnung TBA'!$A$5:$Q$9166,1,FALSE)&lt;&gt;CONCATENATE($A30,W$18),"",VLOOKUP(CONCATENATE($A30,W$18),'Berechnung TBA'!$A$5:$Q$9166,17,FALSE)))))),"")</f>
        <v/>
      </c>
      <c r="X30" s="14" t="str">
        <f>IFERROR(IF(OR($A30="",X$18="",$A30=X$18),"",
IF(AND($A30&lt;10,X$18&lt;10),IF(VLOOKUP(CONCATENATE(0,$A30,0,X$18),'Berechnung TBA'!$A$5:$Q$9166,1,FALSE)&lt;&gt;CONCATENATE(0,$A30,0,X$18),"",VLOOKUP(CONCATENATE(0,$A30,0,X$18),'Berechnung TBA'!$A$5:$Q$9166,17,FALSE)),
IF(AND($A30&lt;10,OR(X$18=10,X$18&gt;10)),IF(VLOOKUP(CONCATENATE(0,$A30,X$18),'Berechnung TBA'!$A$5:$Q$9166,1,FALSE)&lt;&gt;CONCATENATE(0,$A30,X$18),"",VLOOKUP(CONCATENATE(0,$A30,X$18),'Berechnung TBA'!$A$5:$Q$9166,17,FALSE)),
IF(AND(X$18&lt;10,OR($A30=10,$A30&gt;10)),IF(VLOOKUP(CONCATENATE($A30,0,X$18),'Berechnung TBA'!$A$5:$Q$9166,1,FALSE)&lt;&gt;CONCATENATE($A30,0,X$18),"",VLOOKUP(CONCATENATE($A30,0,X$18),'Berechnung TBA'!$A$5:$Q$9166,17,FALSE)),
IF(VLOOKUP(CONCATENATE($A30,X$18),'Berechnung TBA'!$A$5:$Q$9166,1,FALSE)&lt;&gt;CONCATENATE($A30,X$18),"",VLOOKUP(CONCATENATE($A30,X$18),'Berechnung TBA'!$A$5:$Q$9166,17,FALSE)))))),"")</f>
        <v/>
      </c>
      <c r="Y30" s="14" t="str">
        <f>IFERROR(IF(OR($A30="",Y$18="",$A30=Y$18),"",
IF(AND($A30&lt;10,Y$18&lt;10),IF(VLOOKUP(CONCATENATE(0,$A30,0,Y$18),'Berechnung TBA'!$A$5:$Q$9166,1,FALSE)&lt;&gt;CONCATENATE(0,$A30,0,Y$18),"",VLOOKUP(CONCATENATE(0,$A30,0,Y$18),'Berechnung TBA'!$A$5:$Q$9166,17,FALSE)),
IF(AND($A30&lt;10,OR(Y$18=10,Y$18&gt;10)),IF(VLOOKUP(CONCATENATE(0,$A30,Y$18),'Berechnung TBA'!$A$5:$Q$9166,1,FALSE)&lt;&gt;CONCATENATE(0,$A30,Y$18),"",VLOOKUP(CONCATENATE(0,$A30,Y$18),'Berechnung TBA'!$A$5:$Q$9166,17,FALSE)),
IF(AND(Y$18&lt;10,OR($A30=10,$A30&gt;10)),IF(VLOOKUP(CONCATENATE($A30,0,Y$18),'Berechnung TBA'!$A$5:$Q$9166,1,FALSE)&lt;&gt;CONCATENATE($A30,0,Y$18),"",VLOOKUP(CONCATENATE($A30,0,Y$18),'Berechnung TBA'!$A$5:$Q$9166,17,FALSE)),
IF(VLOOKUP(CONCATENATE($A30,Y$18),'Berechnung TBA'!$A$5:$Q$9166,1,FALSE)&lt;&gt;CONCATENATE($A30,Y$18),"",VLOOKUP(CONCATENATE($A30,Y$18),'Berechnung TBA'!$A$5:$Q$9166,17,FALSE)))))),"")</f>
        <v/>
      </c>
      <c r="Z30" s="14" t="str">
        <f>IFERROR(IF(OR($A30="",Z$18="",$A30=Z$18),"",
IF(AND($A30&lt;10,Z$18&lt;10),IF(VLOOKUP(CONCATENATE(0,$A30,0,Z$18),'Berechnung TBA'!$A$5:$Q$9166,1,FALSE)&lt;&gt;CONCATENATE(0,$A30,0,Z$18),"",VLOOKUP(CONCATENATE(0,$A30,0,Z$18),'Berechnung TBA'!$A$5:$Q$9166,17,FALSE)),
IF(AND($A30&lt;10,OR(Z$18=10,Z$18&gt;10)),IF(VLOOKUP(CONCATENATE(0,$A30,Z$18),'Berechnung TBA'!$A$5:$Q$9166,1,FALSE)&lt;&gt;CONCATENATE(0,$A30,Z$18),"",VLOOKUP(CONCATENATE(0,$A30,Z$18),'Berechnung TBA'!$A$5:$Q$9166,17,FALSE)),
IF(AND(Z$18&lt;10,OR($A30=10,$A30&gt;10)),IF(VLOOKUP(CONCATENATE($A30,0,Z$18),'Berechnung TBA'!$A$5:$Q$9166,1,FALSE)&lt;&gt;CONCATENATE($A30,0,Z$18),"",VLOOKUP(CONCATENATE($A30,0,Z$18),'Berechnung TBA'!$A$5:$Q$9166,17,FALSE)),
IF(VLOOKUP(CONCATENATE($A30,Z$18),'Berechnung TBA'!$A$5:$Q$9166,1,FALSE)&lt;&gt;CONCATENATE($A30,Z$18),"",VLOOKUP(CONCATENATE($A30,Z$18),'Berechnung TBA'!$A$5:$Q$9166,17,FALSE)))))),"")</f>
        <v/>
      </c>
      <c r="AA30" s="14" t="str">
        <f>IFERROR(IF(OR($A30="",AA$18="",$A30=AA$18),"",
IF(AND($A30&lt;10,AA$18&lt;10),IF(VLOOKUP(CONCATENATE(0,$A30,0,AA$18),'Berechnung TBA'!$A$5:$Q$9166,1,FALSE)&lt;&gt;CONCATENATE(0,$A30,0,AA$18),"",VLOOKUP(CONCATENATE(0,$A30,0,AA$18),'Berechnung TBA'!$A$5:$Q$9166,17,FALSE)),
IF(AND($A30&lt;10,OR(AA$18=10,AA$18&gt;10)),IF(VLOOKUP(CONCATENATE(0,$A30,AA$18),'Berechnung TBA'!$A$5:$Q$9166,1,FALSE)&lt;&gt;CONCATENATE(0,$A30,AA$18),"",VLOOKUP(CONCATENATE(0,$A30,AA$18),'Berechnung TBA'!$A$5:$Q$9166,17,FALSE)),
IF(AND(AA$18&lt;10,OR($A30=10,$A30&gt;10)),IF(VLOOKUP(CONCATENATE($A30,0,AA$18),'Berechnung TBA'!$A$5:$Q$9166,1,FALSE)&lt;&gt;CONCATENATE($A30,0,AA$18),"",VLOOKUP(CONCATENATE($A30,0,AA$18),'Berechnung TBA'!$A$5:$Q$9166,17,FALSE)),
IF(VLOOKUP(CONCATENATE($A30,AA$18),'Berechnung TBA'!$A$5:$Q$9166,1,FALSE)&lt;&gt;CONCATENATE($A30,AA$18),"",VLOOKUP(CONCATENATE($A30,AA$18),'Berechnung TBA'!$A$5:$Q$9166,17,FALSE)))))),"")</f>
        <v/>
      </c>
      <c r="AB30" s="14" t="str">
        <f>IFERROR(IF(OR($A30="",AB$18="",$A30=AB$18),"",
IF(AND($A30&lt;10,AB$18&lt;10),IF(VLOOKUP(CONCATENATE(0,$A30,0,AB$18),'Berechnung TBA'!$A$5:$Q$9166,1,FALSE)&lt;&gt;CONCATENATE(0,$A30,0,AB$18),"",VLOOKUP(CONCATENATE(0,$A30,0,AB$18),'Berechnung TBA'!$A$5:$Q$9166,17,FALSE)),
IF(AND($A30&lt;10,OR(AB$18=10,AB$18&gt;10)),IF(VLOOKUP(CONCATENATE(0,$A30,AB$18),'Berechnung TBA'!$A$5:$Q$9166,1,FALSE)&lt;&gt;CONCATENATE(0,$A30,AB$18),"",VLOOKUP(CONCATENATE(0,$A30,AB$18),'Berechnung TBA'!$A$5:$Q$9166,17,FALSE)),
IF(AND(AB$18&lt;10,OR($A30=10,$A30&gt;10)),IF(VLOOKUP(CONCATENATE($A30,0,AB$18),'Berechnung TBA'!$A$5:$Q$9166,1,FALSE)&lt;&gt;CONCATENATE($A30,0,AB$18),"",VLOOKUP(CONCATENATE($A30,0,AB$18),'Berechnung TBA'!$A$5:$Q$9166,17,FALSE)),
IF(VLOOKUP(CONCATENATE($A30,AB$18),'Berechnung TBA'!$A$5:$Q$9166,1,FALSE)&lt;&gt;CONCATENATE($A30,AB$18),"",VLOOKUP(CONCATENATE($A30,AB$18),'Berechnung TBA'!$A$5:$Q$9166,17,FALSE)))))),"")</f>
        <v/>
      </c>
      <c r="AC30" s="14" t="str">
        <f>IFERROR(IF(OR($A30="",AC$18="",$A30=AC$18),"",
IF(AND($A30&lt;10,AC$18&lt;10),IF(VLOOKUP(CONCATENATE(0,$A30,0,AC$18),'Berechnung TBA'!$A$5:$Q$9166,1,FALSE)&lt;&gt;CONCATENATE(0,$A30,0,AC$18),"",VLOOKUP(CONCATENATE(0,$A30,0,AC$18),'Berechnung TBA'!$A$5:$Q$9166,17,FALSE)),
IF(AND($A30&lt;10,OR(AC$18=10,AC$18&gt;10)),IF(VLOOKUP(CONCATENATE(0,$A30,AC$18),'Berechnung TBA'!$A$5:$Q$9166,1,FALSE)&lt;&gt;CONCATENATE(0,$A30,AC$18),"",VLOOKUP(CONCATENATE(0,$A30,AC$18),'Berechnung TBA'!$A$5:$Q$9166,17,FALSE)),
IF(AND(AC$18&lt;10,OR($A30=10,$A30&gt;10)),IF(VLOOKUP(CONCATENATE($A30,0,AC$18),'Berechnung TBA'!$A$5:$Q$9166,1,FALSE)&lt;&gt;CONCATENATE($A30,0,AC$18),"",VLOOKUP(CONCATENATE($A30,0,AC$18),'Berechnung TBA'!$A$5:$Q$9166,17,FALSE)),
IF(VLOOKUP(CONCATENATE($A30,AC$18),'Berechnung TBA'!$A$5:$Q$9166,1,FALSE)&lt;&gt;CONCATENATE($A30,AC$18),"",VLOOKUP(CONCATENATE($A30,AC$18),'Berechnung TBA'!$A$5:$Q$9166,17,FALSE)))))),"")</f>
        <v/>
      </c>
      <c r="AD30" s="14" t="str">
        <f>IFERROR(IF(OR($A30="",AD$18="",$A30=AD$18),"",
IF(AND($A30&lt;10,AD$18&lt;10),IF(VLOOKUP(CONCATENATE(0,$A30,0,AD$18),'Berechnung TBA'!$A$5:$Q$9166,1,FALSE)&lt;&gt;CONCATENATE(0,$A30,0,AD$18),"",VLOOKUP(CONCATENATE(0,$A30,0,AD$18),'Berechnung TBA'!$A$5:$Q$9166,17,FALSE)),
IF(AND($A30&lt;10,OR(AD$18=10,AD$18&gt;10)),IF(VLOOKUP(CONCATENATE(0,$A30,AD$18),'Berechnung TBA'!$A$5:$Q$9166,1,FALSE)&lt;&gt;CONCATENATE(0,$A30,AD$18),"",VLOOKUP(CONCATENATE(0,$A30,AD$18),'Berechnung TBA'!$A$5:$Q$9166,17,FALSE)),
IF(AND(AD$18&lt;10,OR($A30=10,$A30&gt;10)),IF(VLOOKUP(CONCATENATE($A30,0,AD$18),'Berechnung TBA'!$A$5:$Q$9166,1,FALSE)&lt;&gt;CONCATENATE($A30,0,AD$18),"",VLOOKUP(CONCATENATE($A30,0,AD$18),'Berechnung TBA'!$A$5:$Q$9166,17,FALSE)),
IF(VLOOKUP(CONCATENATE($A30,AD$18),'Berechnung TBA'!$A$5:$Q$9166,1,FALSE)&lt;&gt;CONCATENATE($A30,AD$18),"",VLOOKUP(CONCATENATE($A30,AD$18),'Berechnung TBA'!$A$5:$Q$9166,17,FALSE)))))),"")</f>
        <v/>
      </c>
      <c r="AE30" s="14" t="str">
        <f>IFERROR(IF(OR($A30="",AE$18="",$A30=AE$18),"",
IF(AND($A30&lt;10,AE$18&lt;10),IF(VLOOKUP(CONCATENATE(0,$A30,0,AE$18),'Berechnung TBA'!$A$5:$Q$9166,1,FALSE)&lt;&gt;CONCATENATE(0,$A30,0,AE$18),"",VLOOKUP(CONCATENATE(0,$A30,0,AE$18),'Berechnung TBA'!$A$5:$Q$9166,17,FALSE)),
IF(AND($A30&lt;10,OR(AE$18=10,AE$18&gt;10)),IF(VLOOKUP(CONCATENATE(0,$A30,AE$18),'Berechnung TBA'!$A$5:$Q$9166,1,FALSE)&lt;&gt;CONCATENATE(0,$A30,AE$18),"",VLOOKUP(CONCATENATE(0,$A30,AE$18),'Berechnung TBA'!$A$5:$Q$9166,17,FALSE)),
IF(AND(AE$18&lt;10,OR($A30=10,$A30&gt;10)),IF(VLOOKUP(CONCATENATE($A30,0,AE$18),'Berechnung TBA'!$A$5:$Q$9166,1,FALSE)&lt;&gt;CONCATENATE($A30,0,AE$18),"",VLOOKUP(CONCATENATE($A30,0,AE$18),'Berechnung TBA'!$A$5:$Q$9166,17,FALSE)),
IF(VLOOKUP(CONCATENATE($A30,AE$18),'Berechnung TBA'!$A$5:$Q$9166,1,FALSE)&lt;&gt;CONCATENATE($A30,AE$18),"",VLOOKUP(CONCATENATE($A30,AE$18),'Berechnung TBA'!$A$5:$Q$9166,17,FALSE)))))),"")</f>
        <v/>
      </c>
      <c r="AF30" s="14" t="str">
        <f>IFERROR(IF(OR($A30="",AF$18="",$A30=AF$18),"",
IF(AND($A30&lt;10,AF$18&lt;10),IF(VLOOKUP(CONCATENATE(0,$A30,0,AF$18),'Berechnung TBA'!$A$5:$Q$9166,1,FALSE)&lt;&gt;CONCATENATE(0,$A30,0,AF$18),"",VLOOKUP(CONCATENATE(0,$A30,0,AF$18),'Berechnung TBA'!$A$5:$Q$9166,17,FALSE)),
IF(AND($A30&lt;10,OR(AF$18=10,AF$18&gt;10)),IF(VLOOKUP(CONCATENATE(0,$A30,AF$18),'Berechnung TBA'!$A$5:$Q$9166,1,FALSE)&lt;&gt;CONCATENATE(0,$A30,AF$18),"",VLOOKUP(CONCATENATE(0,$A30,AF$18),'Berechnung TBA'!$A$5:$Q$9166,17,FALSE)),
IF(AND(AF$18&lt;10,OR($A30=10,$A30&gt;10)),IF(VLOOKUP(CONCATENATE($A30,0,AF$18),'Berechnung TBA'!$A$5:$Q$9166,1,FALSE)&lt;&gt;CONCATENATE($A30,0,AF$18),"",VLOOKUP(CONCATENATE($A30,0,AF$18),'Berechnung TBA'!$A$5:$Q$9166,17,FALSE)),
IF(VLOOKUP(CONCATENATE($A30,AF$18),'Berechnung TBA'!$A$5:$Q$9166,1,FALSE)&lt;&gt;CONCATENATE($A30,AF$18),"",VLOOKUP(CONCATENATE($A30,AF$18),'Berechnung TBA'!$A$5:$Q$9166,17,FALSE)))))),"")</f>
        <v/>
      </c>
      <c r="AG30" s="14" t="str">
        <f>IFERROR(IF(OR($A30="",AG$18="",$A30=AG$18),"",
IF(AND($A30&lt;10,AG$18&lt;10),IF(VLOOKUP(CONCATENATE(0,$A30,0,AG$18),'Berechnung TBA'!$A$5:$Q$9166,1,FALSE)&lt;&gt;CONCATENATE(0,$A30,0,AG$18),"",VLOOKUP(CONCATENATE(0,$A30,0,AG$18),'Berechnung TBA'!$A$5:$Q$9166,17,FALSE)),
IF(AND($A30&lt;10,OR(AG$18=10,AG$18&gt;10)),IF(VLOOKUP(CONCATENATE(0,$A30,AG$18),'Berechnung TBA'!$A$5:$Q$9166,1,FALSE)&lt;&gt;CONCATENATE(0,$A30,AG$18),"",VLOOKUP(CONCATENATE(0,$A30,AG$18),'Berechnung TBA'!$A$5:$Q$9166,17,FALSE)),
IF(AND(AG$18&lt;10,OR($A30=10,$A30&gt;10)),IF(VLOOKUP(CONCATENATE($A30,0,AG$18),'Berechnung TBA'!$A$5:$Q$9166,1,FALSE)&lt;&gt;CONCATENATE($A30,0,AG$18),"",VLOOKUP(CONCATENATE($A30,0,AG$18),'Berechnung TBA'!$A$5:$Q$9166,17,FALSE)),
IF(VLOOKUP(CONCATENATE($A30,AG$18),'Berechnung TBA'!$A$5:$Q$9166,1,FALSE)&lt;&gt;CONCATENATE($A30,AG$18),"",VLOOKUP(CONCATENATE($A30,AG$18),'Berechnung TBA'!$A$5:$Q$9166,17,FALSE)))))),"")</f>
        <v/>
      </c>
      <c r="AH30" s="14" t="str">
        <f>IFERROR(IF(OR($A30="",AH$18="",$A30=AH$18),"",
IF(AND($A30&lt;10,AH$18&lt;10),IF(VLOOKUP(CONCATENATE(0,$A30,0,AH$18),'Berechnung TBA'!$A$5:$Q$9166,1,FALSE)&lt;&gt;CONCATENATE(0,$A30,0,AH$18),"",VLOOKUP(CONCATENATE(0,$A30,0,AH$18),'Berechnung TBA'!$A$5:$Q$9166,17,FALSE)),
IF(AND($A30&lt;10,OR(AH$18=10,AH$18&gt;10)),IF(VLOOKUP(CONCATENATE(0,$A30,AH$18),'Berechnung TBA'!$A$5:$Q$9166,1,FALSE)&lt;&gt;CONCATENATE(0,$A30,AH$18),"",VLOOKUP(CONCATENATE(0,$A30,AH$18),'Berechnung TBA'!$A$5:$Q$9166,17,FALSE)),
IF(AND(AH$18&lt;10,OR($A30=10,$A30&gt;10)),IF(VLOOKUP(CONCATENATE($A30,0,AH$18),'Berechnung TBA'!$A$5:$Q$9166,1,FALSE)&lt;&gt;CONCATENATE($A30,0,AH$18),"",VLOOKUP(CONCATENATE($A30,0,AH$18),'Berechnung TBA'!$A$5:$Q$9166,17,FALSE)),
IF(VLOOKUP(CONCATENATE($A30,AH$18),'Berechnung TBA'!$A$5:$Q$9166,1,FALSE)&lt;&gt;CONCATENATE($A30,AH$18),"",VLOOKUP(CONCATENATE($A30,AH$18),'Berechnung TBA'!$A$5:$Q$9166,17,FALSE)))))),"")</f>
        <v/>
      </c>
      <c r="AI30" s="14" t="str">
        <f>IFERROR(IF(OR($A30="",AI$18="",$A30=AI$18),"",
IF(AND($A30&lt;10,AI$18&lt;10),IF(VLOOKUP(CONCATENATE(0,$A30,0,AI$18),'Berechnung TBA'!$A$5:$Q$9166,1,FALSE)&lt;&gt;CONCATENATE(0,$A30,0,AI$18),"",VLOOKUP(CONCATENATE(0,$A30,0,AI$18),'Berechnung TBA'!$A$5:$Q$9166,17,FALSE)),
IF(AND($A30&lt;10,OR(AI$18=10,AI$18&gt;10)),IF(VLOOKUP(CONCATENATE(0,$A30,AI$18),'Berechnung TBA'!$A$5:$Q$9166,1,FALSE)&lt;&gt;CONCATENATE(0,$A30,AI$18),"",VLOOKUP(CONCATENATE(0,$A30,AI$18),'Berechnung TBA'!$A$5:$Q$9166,17,FALSE)),
IF(AND(AI$18&lt;10,OR($A30=10,$A30&gt;10)),IF(VLOOKUP(CONCATENATE($A30,0,AI$18),'Berechnung TBA'!$A$5:$Q$9166,1,FALSE)&lt;&gt;CONCATENATE($A30,0,AI$18),"",VLOOKUP(CONCATENATE($A30,0,AI$18),'Berechnung TBA'!$A$5:$Q$9166,17,FALSE)),
IF(VLOOKUP(CONCATENATE($A30,AI$18),'Berechnung TBA'!$A$5:$Q$9166,1,FALSE)&lt;&gt;CONCATENATE($A30,AI$18),"",VLOOKUP(CONCATENATE($A30,AI$18),'Berechnung TBA'!$A$5:$Q$9166,17,FALSE)))))),"")</f>
        <v/>
      </c>
      <c r="AJ30" s="14" t="str">
        <f>IFERROR(IF(OR($A30="",AJ$18="",$A30=AJ$18),"",
IF(AND($A30&lt;10,AJ$18&lt;10),IF(VLOOKUP(CONCATENATE(0,$A30,0,AJ$18),'Berechnung TBA'!$A$5:$Q$9166,1,FALSE)&lt;&gt;CONCATENATE(0,$A30,0,AJ$18),"",VLOOKUP(CONCATENATE(0,$A30,0,AJ$18),'Berechnung TBA'!$A$5:$Q$9166,17,FALSE)),
IF(AND($A30&lt;10,OR(AJ$18=10,AJ$18&gt;10)),IF(VLOOKUP(CONCATENATE(0,$A30,AJ$18),'Berechnung TBA'!$A$5:$Q$9166,1,FALSE)&lt;&gt;CONCATENATE(0,$A30,AJ$18),"",VLOOKUP(CONCATENATE(0,$A30,AJ$18),'Berechnung TBA'!$A$5:$Q$9166,17,FALSE)),
IF(AND(AJ$18&lt;10,OR($A30=10,$A30&gt;10)),IF(VLOOKUP(CONCATENATE($A30,0,AJ$18),'Berechnung TBA'!$A$5:$Q$9166,1,FALSE)&lt;&gt;CONCATENATE($A30,0,AJ$18),"",VLOOKUP(CONCATENATE($A30,0,AJ$18),'Berechnung TBA'!$A$5:$Q$9166,17,FALSE)),
IF(VLOOKUP(CONCATENATE($A30,AJ$18),'Berechnung TBA'!$A$5:$Q$9166,1,FALSE)&lt;&gt;CONCATENATE($A30,AJ$18),"",VLOOKUP(CONCATENATE($A30,AJ$18),'Berechnung TBA'!$A$5:$Q$9166,17,FALSE)))))),"")</f>
        <v/>
      </c>
      <c r="AK30" s="14" t="str">
        <f>IFERROR(IF(OR($A30="",AK$18="",$A30=AK$18),"",
IF(AND($A30&lt;10,AK$18&lt;10),IF(VLOOKUP(CONCATENATE(0,$A30,0,AK$18),'Berechnung TBA'!$A$5:$Q$9166,1,FALSE)&lt;&gt;CONCATENATE(0,$A30,0,AK$18),"",VLOOKUP(CONCATENATE(0,$A30,0,AK$18),'Berechnung TBA'!$A$5:$Q$9166,17,FALSE)),
IF(AND($A30&lt;10,OR(AK$18=10,AK$18&gt;10)),IF(VLOOKUP(CONCATENATE(0,$A30,AK$18),'Berechnung TBA'!$A$5:$Q$9166,1,FALSE)&lt;&gt;CONCATENATE(0,$A30,AK$18),"",VLOOKUP(CONCATENATE(0,$A30,AK$18),'Berechnung TBA'!$A$5:$Q$9166,17,FALSE)),
IF(AND(AK$18&lt;10,OR($A30=10,$A30&gt;10)),IF(VLOOKUP(CONCATENATE($A30,0,AK$18),'Berechnung TBA'!$A$5:$Q$9166,1,FALSE)&lt;&gt;CONCATENATE($A30,0,AK$18),"",VLOOKUP(CONCATENATE($A30,0,AK$18),'Berechnung TBA'!$A$5:$Q$9166,17,FALSE)),
IF(VLOOKUP(CONCATENATE($A30,AK$18),'Berechnung TBA'!$A$5:$Q$9166,1,FALSE)&lt;&gt;CONCATENATE($A30,AK$18),"",VLOOKUP(CONCATENATE($A30,AK$18),'Berechnung TBA'!$A$5:$Q$9166,17,FALSE)))))),"")</f>
        <v/>
      </c>
      <c r="AL30" s="14" t="str">
        <f>IFERROR(IF(OR($A30="",AL$18="",$A30=AL$18),"",
IF(AND($A30&lt;10,AL$18&lt;10),IF(VLOOKUP(CONCATENATE(0,$A30,0,AL$18),'Berechnung TBA'!$A$5:$Q$9166,1,FALSE)&lt;&gt;CONCATENATE(0,$A30,0,AL$18),"",VLOOKUP(CONCATENATE(0,$A30,0,AL$18),'Berechnung TBA'!$A$5:$Q$9166,17,FALSE)),
IF(AND($A30&lt;10,OR(AL$18=10,AL$18&gt;10)),IF(VLOOKUP(CONCATENATE(0,$A30,AL$18),'Berechnung TBA'!$A$5:$Q$9166,1,FALSE)&lt;&gt;CONCATENATE(0,$A30,AL$18),"",VLOOKUP(CONCATENATE(0,$A30,AL$18),'Berechnung TBA'!$A$5:$Q$9166,17,FALSE)),
IF(AND(AL$18&lt;10,OR($A30=10,$A30&gt;10)),IF(VLOOKUP(CONCATENATE($A30,0,AL$18),'Berechnung TBA'!$A$5:$Q$9166,1,FALSE)&lt;&gt;CONCATENATE($A30,0,AL$18),"",VLOOKUP(CONCATENATE($A30,0,AL$18),'Berechnung TBA'!$A$5:$Q$9166,17,FALSE)),
IF(VLOOKUP(CONCATENATE($A30,AL$18),'Berechnung TBA'!$A$5:$Q$9166,1,FALSE)&lt;&gt;CONCATENATE($A30,AL$18),"",VLOOKUP(CONCATENATE($A30,AL$18),'Berechnung TBA'!$A$5:$Q$9166,17,FALSE)))))),"")</f>
        <v/>
      </c>
      <c r="AM30" s="14" t="str">
        <f>IFERROR(IF(OR($A30="",AM$18="",$A30=AM$18),"",
IF(AND($A30&lt;10,AM$18&lt;10),IF(VLOOKUP(CONCATENATE(0,$A30,0,AM$18),'Berechnung TBA'!$A$5:$Q$9166,1,FALSE)&lt;&gt;CONCATENATE(0,$A30,0,AM$18),"",VLOOKUP(CONCATENATE(0,$A30,0,AM$18),'Berechnung TBA'!$A$5:$Q$9166,17,FALSE)),
IF(AND($A30&lt;10,OR(AM$18=10,AM$18&gt;10)),IF(VLOOKUP(CONCATENATE(0,$A30,AM$18),'Berechnung TBA'!$A$5:$Q$9166,1,FALSE)&lt;&gt;CONCATENATE(0,$A30,AM$18),"",VLOOKUP(CONCATENATE(0,$A30,AM$18),'Berechnung TBA'!$A$5:$Q$9166,17,FALSE)),
IF(AND(AM$18&lt;10,OR($A30=10,$A30&gt;10)),IF(VLOOKUP(CONCATENATE($A30,0,AM$18),'Berechnung TBA'!$A$5:$Q$9166,1,FALSE)&lt;&gt;CONCATENATE($A30,0,AM$18),"",VLOOKUP(CONCATENATE($A30,0,AM$18),'Berechnung TBA'!$A$5:$Q$9166,17,FALSE)),
IF(VLOOKUP(CONCATENATE($A30,AM$18),'Berechnung TBA'!$A$5:$Q$9166,1,FALSE)&lt;&gt;CONCATENATE($A30,AM$18),"",VLOOKUP(CONCATENATE($A30,AM$18),'Berechnung TBA'!$A$5:$Q$9166,17,FALSE)))))),"")</f>
        <v/>
      </c>
      <c r="AN30" s="14" t="str">
        <f>IFERROR(IF(OR($A30="",AN$18="",$A30=AN$18),"",
IF(AND($A30&lt;10,AN$18&lt;10),IF(VLOOKUP(CONCATENATE(0,$A30,0,AN$18),'Berechnung TBA'!$A$5:$Q$9166,1,FALSE)&lt;&gt;CONCATENATE(0,$A30,0,AN$18),"",VLOOKUP(CONCATENATE(0,$A30,0,AN$18),'Berechnung TBA'!$A$5:$Q$9166,17,FALSE)),
IF(AND($A30&lt;10,OR(AN$18=10,AN$18&gt;10)),IF(VLOOKUP(CONCATENATE(0,$A30,AN$18),'Berechnung TBA'!$A$5:$Q$9166,1,FALSE)&lt;&gt;CONCATENATE(0,$A30,AN$18),"",VLOOKUP(CONCATENATE(0,$A30,AN$18),'Berechnung TBA'!$A$5:$Q$9166,17,FALSE)),
IF(AND(AN$18&lt;10,OR($A30=10,$A30&gt;10)),IF(VLOOKUP(CONCATENATE($A30,0,AN$18),'Berechnung TBA'!$A$5:$Q$9166,1,FALSE)&lt;&gt;CONCATENATE($A30,0,AN$18),"",VLOOKUP(CONCATENATE($A30,0,AN$18),'Berechnung TBA'!$A$5:$Q$9166,17,FALSE)),
IF(VLOOKUP(CONCATENATE($A30,AN$18),'Berechnung TBA'!$A$5:$Q$9166,1,FALSE)&lt;&gt;CONCATENATE($A30,AN$18),"",VLOOKUP(CONCATENATE($A30,AN$18),'Berechnung TBA'!$A$5:$Q$9166,17,FALSE)))))),"")</f>
        <v/>
      </c>
    </row>
    <row r="31" spans="1:40" x14ac:dyDescent="0.2">
      <c r="A31" s="6" t="str">
        <f t="shared" si="1"/>
        <v/>
      </c>
      <c r="B31" s="6" t="str">
        <f>IF(M8="","",M8)</f>
        <v/>
      </c>
      <c r="C31" s="13" t="str">
        <f>IF(M$8="","",
IF(M$8="FG",
IF(AND(2/3*M$10/1.2&gt;2,OR(2/3*M$10/1.2&lt;8,2/3*M$10/1.2=8)),2/3*M$10/1.2,IF(2/3*M$10/1.2&gt;8,8,2)),
IF(M$8="SB",
IF(AND(2/3*M$10/0.8&gt;2,OR(2/3*M$10/0.8&lt;8,2/3*M$10/0.8=8)),2/3*M$10/0.8,IF(2/3*M$10/0.8&gt;8,8,2)),
VLOOKUP(M$12,Berechnungsparameter!$A$23:$G$33,4,FALSE))))</f>
        <v/>
      </c>
      <c r="D31" s="13" t="str">
        <f>IF(M$8="","",
VLOOKUP(M$12,Berechnungsparameter!$A$23:$G$33,7,FALSE))</f>
        <v/>
      </c>
      <c r="E31" s="14" t="str">
        <f>IFERROR(IF(OR($A31="",E$18="",$A31=E$18),"",
IF(AND($A31&lt;10,E$18&lt;10),IF(VLOOKUP(CONCATENATE(0,$A31,0,E$18),'Berechnung TBA'!$A$5:$Q$9166,1,FALSE)&lt;&gt;CONCATENATE(0,$A31,0,E$18),"",VLOOKUP(CONCATENATE(0,$A31,0,E$18),'Berechnung TBA'!$A$5:$Q$9166,17,FALSE)),
IF(AND($A31&lt;10,OR(E$18=10,E$18&gt;10)),IF(VLOOKUP(CONCATENATE(0,$A31,E$18),'Berechnung TBA'!$A$5:$Q$9166,1,FALSE)&lt;&gt;CONCATENATE(0,$A31,E$18),"",VLOOKUP(CONCATENATE(0,$A31,E$18),'Berechnung TBA'!$A$5:$Q$9166,17,FALSE)),
IF(AND(E$18&lt;10,OR($A31=10,$A31&gt;10)),IF(VLOOKUP(CONCATENATE($A31,0,E$18),'Berechnung TBA'!$A$5:$Q$9166,1,FALSE)&lt;&gt;CONCATENATE($A31,0,E$18),"",VLOOKUP(CONCATENATE($A31,0,E$18),'Berechnung TBA'!$A$5:$Q$9166,17,FALSE)),
IF(VLOOKUP(CONCATENATE($A31,E$18),'Berechnung TBA'!$A$5:$Q$9166,1,FALSE)&lt;&gt;CONCATENATE($A31,E$18),"",VLOOKUP(CONCATENATE($A31,E$18),'Berechnung TBA'!$A$5:$Q$9166,17,FALSE)))))),"")</f>
        <v/>
      </c>
      <c r="F31" s="14" t="str">
        <f>IFERROR(IF(OR($A31="",F$18="",$A31=F$18),"",
IF(AND($A31&lt;10,F$18&lt;10),IF(VLOOKUP(CONCATENATE(0,$A31,0,F$18),'Berechnung TBA'!$A$5:$Q$9166,1,FALSE)&lt;&gt;CONCATENATE(0,$A31,0,F$18),"",VLOOKUP(CONCATENATE(0,$A31,0,F$18),'Berechnung TBA'!$A$5:$Q$9166,17,FALSE)),
IF(AND($A31&lt;10,OR(F$18=10,F$18&gt;10)),IF(VLOOKUP(CONCATENATE(0,$A31,F$18),'Berechnung TBA'!$A$5:$Q$9166,1,FALSE)&lt;&gt;CONCATENATE(0,$A31,F$18),"",VLOOKUP(CONCATENATE(0,$A31,F$18),'Berechnung TBA'!$A$5:$Q$9166,17,FALSE)),
IF(AND(F$18&lt;10,OR($A31=10,$A31&gt;10)),IF(VLOOKUP(CONCATENATE($A31,0,F$18),'Berechnung TBA'!$A$5:$Q$9166,1,FALSE)&lt;&gt;CONCATENATE($A31,0,F$18),"",VLOOKUP(CONCATENATE($A31,0,F$18),'Berechnung TBA'!$A$5:$Q$9166,17,FALSE)),
IF(VLOOKUP(CONCATENATE($A31,F$18),'Berechnung TBA'!$A$5:$Q$9166,1,FALSE)&lt;&gt;CONCATENATE($A31,F$18),"",VLOOKUP(CONCATENATE($A31,F$18),'Berechnung TBA'!$A$5:$Q$9166,17,FALSE)))))),"")</f>
        <v/>
      </c>
      <c r="G31" s="14" t="str">
        <f>IFERROR(IF(OR($A31="",G$18="",$A31=G$18),"",
IF(AND($A31&lt;10,G$18&lt;10),IF(VLOOKUP(CONCATENATE(0,$A31,0,G$18),'Berechnung TBA'!$A$5:$Q$9166,1,FALSE)&lt;&gt;CONCATENATE(0,$A31,0,G$18),"",VLOOKUP(CONCATENATE(0,$A31,0,G$18),'Berechnung TBA'!$A$5:$Q$9166,17,FALSE)),
IF(AND($A31&lt;10,OR(G$18=10,G$18&gt;10)),IF(VLOOKUP(CONCATENATE(0,$A31,G$18),'Berechnung TBA'!$A$5:$Q$9166,1,FALSE)&lt;&gt;CONCATENATE(0,$A31,G$18),"",VLOOKUP(CONCATENATE(0,$A31,G$18),'Berechnung TBA'!$A$5:$Q$9166,17,FALSE)),
IF(AND(G$18&lt;10,OR($A31=10,$A31&gt;10)),IF(VLOOKUP(CONCATENATE($A31,0,G$18),'Berechnung TBA'!$A$5:$Q$9166,1,FALSE)&lt;&gt;CONCATENATE($A31,0,G$18),"",VLOOKUP(CONCATENATE($A31,0,G$18),'Berechnung TBA'!$A$5:$Q$9166,17,FALSE)),
IF(VLOOKUP(CONCATENATE($A31,G$18),'Berechnung TBA'!$A$5:$Q$9166,1,FALSE)&lt;&gt;CONCATENATE($A31,G$18),"",VLOOKUP(CONCATENATE($A31,G$18),'Berechnung TBA'!$A$5:$Q$9166,17,FALSE)))))),"")</f>
        <v/>
      </c>
      <c r="H31" s="14" t="str">
        <f>IFERROR(IF(OR($A31="",H$18="",$A31=H$18),"",
IF(AND($A31&lt;10,H$18&lt;10),IF(VLOOKUP(CONCATENATE(0,$A31,0,H$18),'Berechnung TBA'!$A$5:$Q$9166,1,FALSE)&lt;&gt;CONCATENATE(0,$A31,0,H$18),"",VLOOKUP(CONCATENATE(0,$A31,0,H$18),'Berechnung TBA'!$A$5:$Q$9166,17,FALSE)),
IF(AND($A31&lt;10,OR(H$18=10,H$18&gt;10)),IF(VLOOKUP(CONCATENATE(0,$A31,H$18),'Berechnung TBA'!$A$5:$Q$9166,1,FALSE)&lt;&gt;CONCATENATE(0,$A31,H$18),"",VLOOKUP(CONCATENATE(0,$A31,H$18),'Berechnung TBA'!$A$5:$Q$9166,17,FALSE)),
IF(AND(H$18&lt;10,OR($A31=10,$A31&gt;10)),IF(VLOOKUP(CONCATENATE($A31,0,H$18),'Berechnung TBA'!$A$5:$Q$9166,1,FALSE)&lt;&gt;CONCATENATE($A31,0,H$18),"",VLOOKUP(CONCATENATE($A31,0,H$18),'Berechnung TBA'!$A$5:$Q$9166,17,FALSE)),
IF(VLOOKUP(CONCATENATE($A31,H$18),'Berechnung TBA'!$A$5:$Q$9166,1,FALSE)&lt;&gt;CONCATENATE($A31,H$18),"",VLOOKUP(CONCATENATE($A31,H$18),'Berechnung TBA'!$A$5:$Q$9166,17,FALSE)))))),"")</f>
        <v/>
      </c>
      <c r="I31" s="14" t="str">
        <f>IFERROR(IF(OR($A31="",I$18="",$A31=I$18),"",
IF(AND($A31&lt;10,I$18&lt;10),IF(VLOOKUP(CONCATENATE(0,$A31,0,I$18),'Berechnung TBA'!$A$5:$Q$9166,1,FALSE)&lt;&gt;CONCATENATE(0,$A31,0,I$18),"",VLOOKUP(CONCATENATE(0,$A31,0,I$18),'Berechnung TBA'!$A$5:$Q$9166,17,FALSE)),
IF(AND($A31&lt;10,OR(I$18=10,I$18&gt;10)),IF(VLOOKUP(CONCATENATE(0,$A31,I$18),'Berechnung TBA'!$A$5:$Q$9166,1,FALSE)&lt;&gt;CONCATENATE(0,$A31,I$18),"",VLOOKUP(CONCATENATE(0,$A31,I$18),'Berechnung TBA'!$A$5:$Q$9166,17,FALSE)),
IF(AND(I$18&lt;10,OR($A31=10,$A31&gt;10)),IF(VLOOKUP(CONCATENATE($A31,0,I$18),'Berechnung TBA'!$A$5:$Q$9166,1,FALSE)&lt;&gt;CONCATENATE($A31,0,I$18),"",VLOOKUP(CONCATENATE($A31,0,I$18),'Berechnung TBA'!$A$5:$Q$9166,17,FALSE)),
IF(VLOOKUP(CONCATENATE($A31,I$18),'Berechnung TBA'!$A$5:$Q$9166,1,FALSE)&lt;&gt;CONCATENATE($A31,I$18),"",VLOOKUP(CONCATENATE($A31,I$18),'Berechnung TBA'!$A$5:$Q$9166,17,FALSE)))))),"")</f>
        <v/>
      </c>
      <c r="J31" s="14" t="str">
        <f>IFERROR(IF(OR($A31="",J$18="",$A31=J$18),"",
IF(AND($A31&lt;10,J$18&lt;10),IF(VLOOKUP(CONCATENATE(0,$A31,0,J$18),'Berechnung TBA'!$A$5:$Q$9166,1,FALSE)&lt;&gt;CONCATENATE(0,$A31,0,J$18),"",VLOOKUP(CONCATENATE(0,$A31,0,J$18),'Berechnung TBA'!$A$5:$Q$9166,17,FALSE)),
IF(AND($A31&lt;10,OR(J$18=10,J$18&gt;10)),IF(VLOOKUP(CONCATENATE(0,$A31,J$18),'Berechnung TBA'!$A$5:$Q$9166,1,FALSE)&lt;&gt;CONCATENATE(0,$A31,J$18),"",VLOOKUP(CONCATENATE(0,$A31,J$18),'Berechnung TBA'!$A$5:$Q$9166,17,FALSE)),
IF(AND(J$18&lt;10,OR($A31=10,$A31&gt;10)),IF(VLOOKUP(CONCATENATE($A31,0,J$18),'Berechnung TBA'!$A$5:$Q$9166,1,FALSE)&lt;&gt;CONCATENATE($A31,0,J$18),"",VLOOKUP(CONCATENATE($A31,0,J$18),'Berechnung TBA'!$A$5:$Q$9166,17,FALSE)),
IF(VLOOKUP(CONCATENATE($A31,J$18),'Berechnung TBA'!$A$5:$Q$9166,1,FALSE)&lt;&gt;CONCATENATE($A31,J$18),"",VLOOKUP(CONCATENATE($A31,J$18),'Berechnung TBA'!$A$5:$Q$9166,17,FALSE)))))),"")</f>
        <v/>
      </c>
      <c r="K31" s="14" t="str">
        <f>IFERROR(IF(OR($A31="",K$18="",$A31=K$18),"",
IF(AND($A31&lt;10,K$18&lt;10),IF(VLOOKUP(CONCATENATE(0,$A31,0,K$18),'Berechnung TBA'!$A$5:$Q$9166,1,FALSE)&lt;&gt;CONCATENATE(0,$A31,0,K$18),"",VLOOKUP(CONCATENATE(0,$A31,0,K$18),'Berechnung TBA'!$A$5:$Q$9166,17,FALSE)),
IF(AND($A31&lt;10,OR(K$18=10,K$18&gt;10)),IF(VLOOKUP(CONCATENATE(0,$A31,K$18),'Berechnung TBA'!$A$5:$Q$9166,1,FALSE)&lt;&gt;CONCATENATE(0,$A31,K$18),"",VLOOKUP(CONCATENATE(0,$A31,K$18),'Berechnung TBA'!$A$5:$Q$9166,17,FALSE)),
IF(AND(K$18&lt;10,OR($A31=10,$A31&gt;10)),IF(VLOOKUP(CONCATENATE($A31,0,K$18),'Berechnung TBA'!$A$5:$Q$9166,1,FALSE)&lt;&gt;CONCATENATE($A31,0,K$18),"",VLOOKUP(CONCATENATE($A31,0,K$18),'Berechnung TBA'!$A$5:$Q$9166,17,FALSE)),
IF(VLOOKUP(CONCATENATE($A31,K$18),'Berechnung TBA'!$A$5:$Q$9166,1,FALSE)&lt;&gt;CONCATENATE($A31,K$18),"",VLOOKUP(CONCATENATE($A31,K$18),'Berechnung TBA'!$A$5:$Q$9166,17,FALSE)))))),"")</f>
        <v/>
      </c>
      <c r="L31" s="14" t="str">
        <f>IFERROR(IF(OR($A31="",L$18="",$A31=L$18),"",
IF(AND($A31&lt;10,L$18&lt;10),IF(VLOOKUP(CONCATENATE(0,$A31,0,L$18),'Berechnung TBA'!$A$5:$Q$9166,1,FALSE)&lt;&gt;CONCATENATE(0,$A31,0,L$18),"",VLOOKUP(CONCATENATE(0,$A31,0,L$18),'Berechnung TBA'!$A$5:$Q$9166,17,FALSE)),
IF(AND($A31&lt;10,OR(L$18=10,L$18&gt;10)),IF(VLOOKUP(CONCATENATE(0,$A31,L$18),'Berechnung TBA'!$A$5:$Q$9166,1,FALSE)&lt;&gt;CONCATENATE(0,$A31,L$18),"",VLOOKUP(CONCATENATE(0,$A31,L$18),'Berechnung TBA'!$A$5:$Q$9166,17,FALSE)),
IF(AND(L$18&lt;10,OR($A31=10,$A31&gt;10)),IF(VLOOKUP(CONCATENATE($A31,0,L$18),'Berechnung TBA'!$A$5:$Q$9166,1,FALSE)&lt;&gt;CONCATENATE($A31,0,L$18),"",VLOOKUP(CONCATENATE($A31,0,L$18),'Berechnung TBA'!$A$5:$Q$9166,17,FALSE)),
IF(VLOOKUP(CONCATENATE($A31,L$18),'Berechnung TBA'!$A$5:$Q$9166,1,FALSE)&lt;&gt;CONCATENATE($A31,L$18),"",VLOOKUP(CONCATENATE($A31,L$18),'Berechnung TBA'!$A$5:$Q$9166,17,FALSE)))))),"")</f>
        <v/>
      </c>
      <c r="M31" s="14" t="str">
        <f>IFERROR(IF(OR($A31="",M$18="",$A31=M$18),"",
IF(AND($A31&lt;10,M$18&lt;10),IF(VLOOKUP(CONCATENATE(0,$A31,0,M$18),'Berechnung TBA'!$A$5:$Q$9166,1,FALSE)&lt;&gt;CONCATENATE(0,$A31,0,M$18),"",VLOOKUP(CONCATENATE(0,$A31,0,M$18),'Berechnung TBA'!$A$5:$Q$9166,17,FALSE)),
IF(AND($A31&lt;10,OR(M$18=10,M$18&gt;10)),IF(VLOOKUP(CONCATENATE(0,$A31,M$18),'Berechnung TBA'!$A$5:$Q$9166,1,FALSE)&lt;&gt;CONCATENATE(0,$A31,M$18),"",VLOOKUP(CONCATENATE(0,$A31,M$18),'Berechnung TBA'!$A$5:$Q$9166,17,FALSE)),
IF(AND(M$18&lt;10,OR($A31=10,$A31&gt;10)),IF(VLOOKUP(CONCATENATE($A31,0,M$18),'Berechnung TBA'!$A$5:$Q$9166,1,FALSE)&lt;&gt;CONCATENATE($A31,0,M$18),"",VLOOKUP(CONCATENATE($A31,0,M$18),'Berechnung TBA'!$A$5:$Q$9166,17,FALSE)),
IF(VLOOKUP(CONCATENATE($A31,M$18),'Berechnung TBA'!$A$5:$Q$9166,1,FALSE)&lt;&gt;CONCATENATE($A31,M$18),"",VLOOKUP(CONCATENATE($A31,M$18),'Berechnung TBA'!$A$5:$Q$9166,17,FALSE)))))),"")</f>
        <v/>
      </c>
      <c r="N31" s="14" t="str">
        <f>IFERROR(IF(OR($A31="",N$18="",$A31=N$18),"",
IF(AND($A31&lt;10,N$18&lt;10),IF(VLOOKUP(CONCATENATE(0,$A31,0,N$18),'Berechnung TBA'!$A$5:$Q$9166,1,FALSE)&lt;&gt;CONCATENATE(0,$A31,0,N$18),"",VLOOKUP(CONCATENATE(0,$A31,0,N$18),'Berechnung TBA'!$A$5:$Q$9166,17,FALSE)),
IF(AND($A31&lt;10,OR(N$18=10,N$18&gt;10)),IF(VLOOKUP(CONCATENATE(0,$A31,N$18),'Berechnung TBA'!$A$5:$Q$9166,1,FALSE)&lt;&gt;CONCATENATE(0,$A31,N$18),"",VLOOKUP(CONCATENATE(0,$A31,N$18),'Berechnung TBA'!$A$5:$Q$9166,17,FALSE)),
IF(AND(N$18&lt;10,OR($A31=10,$A31&gt;10)),IF(VLOOKUP(CONCATENATE($A31,0,N$18),'Berechnung TBA'!$A$5:$Q$9166,1,FALSE)&lt;&gt;CONCATENATE($A31,0,N$18),"",VLOOKUP(CONCATENATE($A31,0,N$18),'Berechnung TBA'!$A$5:$Q$9166,17,FALSE)),
IF(VLOOKUP(CONCATENATE($A31,N$18),'Berechnung TBA'!$A$5:$Q$9166,1,FALSE)&lt;&gt;CONCATENATE($A31,N$18),"",VLOOKUP(CONCATENATE($A31,N$18),'Berechnung TBA'!$A$5:$Q$9166,17,FALSE)))))),"")</f>
        <v/>
      </c>
      <c r="O31" s="14" t="str">
        <f>IFERROR(IF(OR($A31="",O$18="",$A31=O$18),"",
IF(AND($A31&lt;10,O$18&lt;10),IF(VLOOKUP(CONCATENATE(0,$A31,0,O$18),'Berechnung TBA'!$A$5:$Q$9166,1,FALSE)&lt;&gt;CONCATENATE(0,$A31,0,O$18),"",VLOOKUP(CONCATENATE(0,$A31,0,O$18),'Berechnung TBA'!$A$5:$Q$9166,17,FALSE)),
IF(AND($A31&lt;10,OR(O$18=10,O$18&gt;10)),IF(VLOOKUP(CONCATENATE(0,$A31,O$18),'Berechnung TBA'!$A$5:$Q$9166,1,FALSE)&lt;&gt;CONCATENATE(0,$A31,O$18),"",VLOOKUP(CONCATENATE(0,$A31,O$18),'Berechnung TBA'!$A$5:$Q$9166,17,FALSE)),
IF(AND(O$18&lt;10,OR($A31=10,$A31&gt;10)),IF(VLOOKUP(CONCATENATE($A31,0,O$18),'Berechnung TBA'!$A$5:$Q$9166,1,FALSE)&lt;&gt;CONCATENATE($A31,0,O$18),"",VLOOKUP(CONCATENATE($A31,0,O$18),'Berechnung TBA'!$A$5:$Q$9166,17,FALSE)),
IF(VLOOKUP(CONCATENATE($A31,O$18),'Berechnung TBA'!$A$5:$Q$9166,1,FALSE)&lt;&gt;CONCATENATE($A31,O$18),"",VLOOKUP(CONCATENATE($A31,O$18),'Berechnung TBA'!$A$5:$Q$9166,17,FALSE)))))),"")</f>
        <v/>
      </c>
      <c r="P31" s="14" t="str">
        <f>IFERROR(IF(OR($A31="",P$18="",$A31=P$18),"",
IF(AND($A31&lt;10,P$18&lt;10),IF(VLOOKUP(CONCATENATE(0,$A31,0,P$18),'Berechnung TBA'!$A$5:$Q$9166,1,FALSE)&lt;&gt;CONCATENATE(0,$A31,0,P$18),"",VLOOKUP(CONCATENATE(0,$A31,0,P$18),'Berechnung TBA'!$A$5:$Q$9166,17,FALSE)),
IF(AND($A31&lt;10,OR(P$18=10,P$18&gt;10)),IF(VLOOKUP(CONCATENATE(0,$A31,P$18),'Berechnung TBA'!$A$5:$Q$9166,1,FALSE)&lt;&gt;CONCATENATE(0,$A31,P$18),"",VLOOKUP(CONCATENATE(0,$A31,P$18),'Berechnung TBA'!$A$5:$Q$9166,17,FALSE)),
IF(AND(P$18&lt;10,OR($A31=10,$A31&gt;10)),IF(VLOOKUP(CONCATENATE($A31,0,P$18),'Berechnung TBA'!$A$5:$Q$9166,1,FALSE)&lt;&gt;CONCATENATE($A31,0,P$18),"",VLOOKUP(CONCATENATE($A31,0,P$18),'Berechnung TBA'!$A$5:$Q$9166,17,FALSE)),
IF(VLOOKUP(CONCATENATE($A31,P$18),'Berechnung TBA'!$A$5:$Q$9166,1,FALSE)&lt;&gt;CONCATENATE($A31,P$18),"",VLOOKUP(CONCATENATE($A31,P$18),'Berechnung TBA'!$A$5:$Q$9166,17,FALSE)))))),"")</f>
        <v/>
      </c>
      <c r="Q31" s="14" t="str">
        <f>IFERROR(IF(OR($A31="",Q$18="",$A31=Q$18),"",
IF(AND($A31&lt;10,Q$18&lt;10),IF(VLOOKUP(CONCATENATE(0,$A31,0,Q$18),'Berechnung TBA'!$A$5:$Q$9166,1,FALSE)&lt;&gt;CONCATENATE(0,$A31,0,Q$18),"",VLOOKUP(CONCATENATE(0,$A31,0,Q$18),'Berechnung TBA'!$A$5:$Q$9166,17,FALSE)),
IF(AND($A31&lt;10,OR(Q$18=10,Q$18&gt;10)),IF(VLOOKUP(CONCATENATE(0,$A31,Q$18),'Berechnung TBA'!$A$5:$Q$9166,1,FALSE)&lt;&gt;CONCATENATE(0,$A31,Q$18),"",VLOOKUP(CONCATENATE(0,$A31,Q$18),'Berechnung TBA'!$A$5:$Q$9166,17,FALSE)),
IF(AND(Q$18&lt;10,OR($A31=10,$A31&gt;10)),IF(VLOOKUP(CONCATENATE($A31,0,Q$18),'Berechnung TBA'!$A$5:$Q$9166,1,FALSE)&lt;&gt;CONCATENATE($A31,0,Q$18),"",VLOOKUP(CONCATENATE($A31,0,Q$18),'Berechnung TBA'!$A$5:$Q$9166,17,FALSE)),
IF(VLOOKUP(CONCATENATE($A31,Q$18),'Berechnung TBA'!$A$5:$Q$9166,1,FALSE)&lt;&gt;CONCATENATE($A31,Q$18),"",VLOOKUP(CONCATENATE($A31,Q$18),'Berechnung TBA'!$A$5:$Q$9166,17,FALSE)))))),"")</f>
        <v/>
      </c>
      <c r="R31" s="14" t="str">
        <f>IFERROR(IF(OR($A31="",R$18="",$A31=R$18),"",
IF(AND($A31&lt;10,R$18&lt;10),IF(VLOOKUP(CONCATENATE(0,$A31,0,R$18),'Berechnung TBA'!$A$5:$Q$9166,1,FALSE)&lt;&gt;CONCATENATE(0,$A31,0,R$18),"",VLOOKUP(CONCATENATE(0,$A31,0,R$18),'Berechnung TBA'!$A$5:$Q$9166,17,FALSE)),
IF(AND($A31&lt;10,OR(R$18=10,R$18&gt;10)),IF(VLOOKUP(CONCATENATE(0,$A31,R$18),'Berechnung TBA'!$A$5:$Q$9166,1,FALSE)&lt;&gt;CONCATENATE(0,$A31,R$18),"",VLOOKUP(CONCATENATE(0,$A31,R$18),'Berechnung TBA'!$A$5:$Q$9166,17,FALSE)),
IF(AND(R$18&lt;10,OR($A31=10,$A31&gt;10)),IF(VLOOKUP(CONCATENATE($A31,0,R$18),'Berechnung TBA'!$A$5:$Q$9166,1,FALSE)&lt;&gt;CONCATENATE($A31,0,R$18),"",VLOOKUP(CONCATENATE($A31,0,R$18),'Berechnung TBA'!$A$5:$Q$9166,17,FALSE)),
IF(VLOOKUP(CONCATENATE($A31,R$18),'Berechnung TBA'!$A$5:$Q$9166,1,FALSE)&lt;&gt;CONCATENATE($A31,R$18),"",VLOOKUP(CONCATENATE($A31,R$18),'Berechnung TBA'!$A$5:$Q$9166,17,FALSE)))))),"")</f>
        <v/>
      </c>
      <c r="S31" s="14" t="str">
        <f>IFERROR(IF(OR($A31="",S$18="",$A31=S$18),"",
IF(AND($A31&lt;10,S$18&lt;10),IF(VLOOKUP(CONCATENATE(0,$A31,0,S$18),'Berechnung TBA'!$A$5:$Q$9166,1,FALSE)&lt;&gt;CONCATENATE(0,$A31,0,S$18),"",VLOOKUP(CONCATENATE(0,$A31,0,S$18),'Berechnung TBA'!$A$5:$Q$9166,17,FALSE)),
IF(AND($A31&lt;10,OR(S$18=10,S$18&gt;10)),IF(VLOOKUP(CONCATENATE(0,$A31,S$18),'Berechnung TBA'!$A$5:$Q$9166,1,FALSE)&lt;&gt;CONCATENATE(0,$A31,S$18),"",VLOOKUP(CONCATENATE(0,$A31,S$18),'Berechnung TBA'!$A$5:$Q$9166,17,FALSE)),
IF(AND(S$18&lt;10,OR($A31=10,$A31&gt;10)),IF(VLOOKUP(CONCATENATE($A31,0,S$18),'Berechnung TBA'!$A$5:$Q$9166,1,FALSE)&lt;&gt;CONCATENATE($A31,0,S$18),"",VLOOKUP(CONCATENATE($A31,0,S$18),'Berechnung TBA'!$A$5:$Q$9166,17,FALSE)),
IF(VLOOKUP(CONCATENATE($A31,S$18),'Berechnung TBA'!$A$5:$Q$9166,1,FALSE)&lt;&gt;CONCATENATE($A31,S$18),"",VLOOKUP(CONCATENATE($A31,S$18),'Berechnung TBA'!$A$5:$Q$9166,17,FALSE)))))),"")</f>
        <v/>
      </c>
      <c r="T31" s="14" t="str">
        <f>IFERROR(IF(OR($A31="",T$18="",$A31=T$18),"",
IF(AND($A31&lt;10,T$18&lt;10),IF(VLOOKUP(CONCATENATE(0,$A31,0,T$18),'Berechnung TBA'!$A$5:$Q$9166,1,FALSE)&lt;&gt;CONCATENATE(0,$A31,0,T$18),"",VLOOKUP(CONCATENATE(0,$A31,0,T$18),'Berechnung TBA'!$A$5:$Q$9166,17,FALSE)),
IF(AND($A31&lt;10,OR(T$18=10,T$18&gt;10)),IF(VLOOKUP(CONCATENATE(0,$A31,T$18),'Berechnung TBA'!$A$5:$Q$9166,1,FALSE)&lt;&gt;CONCATENATE(0,$A31,T$18),"",VLOOKUP(CONCATENATE(0,$A31,T$18),'Berechnung TBA'!$A$5:$Q$9166,17,FALSE)),
IF(AND(T$18&lt;10,OR($A31=10,$A31&gt;10)),IF(VLOOKUP(CONCATENATE($A31,0,T$18),'Berechnung TBA'!$A$5:$Q$9166,1,FALSE)&lt;&gt;CONCATENATE($A31,0,T$18),"",VLOOKUP(CONCATENATE($A31,0,T$18),'Berechnung TBA'!$A$5:$Q$9166,17,FALSE)),
IF(VLOOKUP(CONCATENATE($A31,T$18),'Berechnung TBA'!$A$5:$Q$9166,1,FALSE)&lt;&gt;CONCATENATE($A31,T$18),"",VLOOKUP(CONCATENATE($A31,T$18),'Berechnung TBA'!$A$5:$Q$9166,17,FALSE)))))),"")</f>
        <v/>
      </c>
      <c r="U31" s="14" t="str">
        <f>IFERROR(IF(OR($A31="",U$18="",$A31=U$18),"",
IF(AND($A31&lt;10,U$18&lt;10),IF(VLOOKUP(CONCATENATE(0,$A31,0,U$18),'Berechnung TBA'!$A$5:$Q$9166,1,FALSE)&lt;&gt;CONCATENATE(0,$A31,0,U$18),"",VLOOKUP(CONCATENATE(0,$A31,0,U$18),'Berechnung TBA'!$A$5:$Q$9166,17,FALSE)),
IF(AND($A31&lt;10,OR(U$18=10,U$18&gt;10)),IF(VLOOKUP(CONCATENATE(0,$A31,U$18),'Berechnung TBA'!$A$5:$Q$9166,1,FALSE)&lt;&gt;CONCATENATE(0,$A31,U$18),"",VLOOKUP(CONCATENATE(0,$A31,U$18),'Berechnung TBA'!$A$5:$Q$9166,17,FALSE)),
IF(AND(U$18&lt;10,OR($A31=10,$A31&gt;10)),IF(VLOOKUP(CONCATENATE($A31,0,U$18),'Berechnung TBA'!$A$5:$Q$9166,1,FALSE)&lt;&gt;CONCATENATE($A31,0,U$18),"",VLOOKUP(CONCATENATE($A31,0,U$18),'Berechnung TBA'!$A$5:$Q$9166,17,FALSE)),
IF(VLOOKUP(CONCATENATE($A31,U$18),'Berechnung TBA'!$A$5:$Q$9166,1,FALSE)&lt;&gt;CONCATENATE($A31,U$18),"",VLOOKUP(CONCATENATE($A31,U$18),'Berechnung TBA'!$A$5:$Q$9166,17,FALSE)))))),"")</f>
        <v/>
      </c>
      <c r="V31" s="14" t="str">
        <f>IFERROR(IF(OR($A31="",V$18="",$A31=V$18),"",
IF(AND($A31&lt;10,V$18&lt;10),IF(VLOOKUP(CONCATENATE(0,$A31,0,V$18),'Berechnung TBA'!$A$5:$Q$9166,1,FALSE)&lt;&gt;CONCATENATE(0,$A31,0,V$18),"",VLOOKUP(CONCATENATE(0,$A31,0,V$18),'Berechnung TBA'!$A$5:$Q$9166,17,FALSE)),
IF(AND($A31&lt;10,OR(V$18=10,V$18&gt;10)),IF(VLOOKUP(CONCATENATE(0,$A31,V$18),'Berechnung TBA'!$A$5:$Q$9166,1,FALSE)&lt;&gt;CONCATENATE(0,$A31,V$18),"",VLOOKUP(CONCATENATE(0,$A31,V$18),'Berechnung TBA'!$A$5:$Q$9166,17,FALSE)),
IF(AND(V$18&lt;10,OR($A31=10,$A31&gt;10)),IF(VLOOKUP(CONCATENATE($A31,0,V$18),'Berechnung TBA'!$A$5:$Q$9166,1,FALSE)&lt;&gt;CONCATENATE($A31,0,V$18),"",VLOOKUP(CONCATENATE($A31,0,V$18),'Berechnung TBA'!$A$5:$Q$9166,17,FALSE)),
IF(VLOOKUP(CONCATENATE($A31,V$18),'Berechnung TBA'!$A$5:$Q$9166,1,FALSE)&lt;&gt;CONCATENATE($A31,V$18),"",VLOOKUP(CONCATENATE($A31,V$18),'Berechnung TBA'!$A$5:$Q$9166,17,FALSE)))))),"")</f>
        <v/>
      </c>
      <c r="W31" s="14" t="str">
        <f>IFERROR(IF(OR($A31="",W$18="",$A31=W$18),"",
IF(AND($A31&lt;10,W$18&lt;10),IF(VLOOKUP(CONCATENATE(0,$A31,0,W$18),'Berechnung TBA'!$A$5:$Q$9166,1,FALSE)&lt;&gt;CONCATENATE(0,$A31,0,W$18),"",VLOOKUP(CONCATENATE(0,$A31,0,W$18),'Berechnung TBA'!$A$5:$Q$9166,17,FALSE)),
IF(AND($A31&lt;10,OR(W$18=10,W$18&gt;10)),IF(VLOOKUP(CONCATENATE(0,$A31,W$18),'Berechnung TBA'!$A$5:$Q$9166,1,FALSE)&lt;&gt;CONCATENATE(0,$A31,W$18),"",VLOOKUP(CONCATENATE(0,$A31,W$18),'Berechnung TBA'!$A$5:$Q$9166,17,FALSE)),
IF(AND(W$18&lt;10,OR($A31=10,$A31&gt;10)),IF(VLOOKUP(CONCATENATE($A31,0,W$18),'Berechnung TBA'!$A$5:$Q$9166,1,FALSE)&lt;&gt;CONCATENATE($A31,0,W$18),"",VLOOKUP(CONCATENATE($A31,0,W$18),'Berechnung TBA'!$A$5:$Q$9166,17,FALSE)),
IF(VLOOKUP(CONCATENATE($A31,W$18),'Berechnung TBA'!$A$5:$Q$9166,1,FALSE)&lt;&gt;CONCATENATE($A31,W$18),"",VLOOKUP(CONCATENATE($A31,W$18),'Berechnung TBA'!$A$5:$Q$9166,17,FALSE)))))),"")</f>
        <v/>
      </c>
      <c r="X31" s="14" t="str">
        <f>IFERROR(IF(OR($A31="",X$18="",$A31=X$18),"",
IF(AND($A31&lt;10,X$18&lt;10),IF(VLOOKUP(CONCATENATE(0,$A31,0,X$18),'Berechnung TBA'!$A$5:$Q$9166,1,FALSE)&lt;&gt;CONCATENATE(0,$A31,0,X$18),"",VLOOKUP(CONCATENATE(0,$A31,0,X$18),'Berechnung TBA'!$A$5:$Q$9166,17,FALSE)),
IF(AND($A31&lt;10,OR(X$18=10,X$18&gt;10)),IF(VLOOKUP(CONCATENATE(0,$A31,X$18),'Berechnung TBA'!$A$5:$Q$9166,1,FALSE)&lt;&gt;CONCATENATE(0,$A31,X$18),"",VLOOKUP(CONCATENATE(0,$A31,X$18),'Berechnung TBA'!$A$5:$Q$9166,17,FALSE)),
IF(AND(X$18&lt;10,OR($A31=10,$A31&gt;10)),IF(VLOOKUP(CONCATENATE($A31,0,X$18),'Berechnung TBA'!$A$5:$Q$9166,1,FALSE)&lt;&gt;CONCATENATE($A31,0,X$18),"",VLOOKUP(CONCATENATE($A31,0,X$18),'Berechnung TBA'!$A$5:$Q$9166,17,FALSE)),
IF(VLOOKUP(CONCATENATE($A31,X$18),'Berechnung TBA'!$A$5:$Q$9166,1,FALSE)&lt;&gt;CONCATENATE($A31,X$18),"",VLOOKUP(CONCATENATE($A31,X$18),'Berechnung TBA'!$A$5:$Q$9166,17,FALSE)))))),"")</f>
        <v/>
      </c>
      <c r="Y31" s="14" t="str">
        <f>IFERROR(IF(OR($A31="",Y$18="",$A31=Y$18),"",
IF(AND($A31&lt;10,Y$18&lt;10),IF(VLOOKUP(CONCATENATE(0,$A31,0,Y$18),'Berechnung TBA'!$A$5:$Q$9166,1,FALSE)&lt;&gt;CONCATENATE(0,$A31,0,Y$18),"",VLOOKUP(CONCATENATE(0,$A31,0,Y$18),'Berechnung TBA'!$A$5:$Q$9166,17,FALSE)),
IF(AND($A31&lt;10,OR(Y$18=10,Y$18&gt;10)),IF(VLOOKUP(CONCATENATE(0,$A31,Y$18),'Berechnung TBA'!$A$5:$Q$9166,1,FALSE)&lt;&gt;CONCATENATE(0,$A31,Y$18),"",VLOOKUP(CONCATENATE(0,$A31,Y$18),'Berechnung TBA'!$A$5:$Q$9166,17,FALSE)),
IF(AND(Y$18&lt;10,OR($A31=10,$A31&gt;10)),IF(VLOOKUP(CONCATENATE($A31,0,Y$18),'Berechnung TBA'!$A$5:$Q$9166,1,FALSE)&lt;&gt;CONCATENATE($A31,0,Y$18),"",VLOOKUP(CONCATENATE($A31,0,Y$18),'Berechnung TBA'!$A$5:$Q$9166,17,FALSE)),
IF(VLOOKUP(CONCATENATE($A31,Y$18),'Berechnung TBA'!$A$5:$Q$9166,1,FALSE)&lt;&gt;CONCATENATE($A31,Y$18),"",VLOOKUP(CONCATENATE($A31,Y$18),'Berechnung TBA'!$A$5:$Q$9166,17,FALSE)))))),"")</f>
        <v/>
      </c>
      <c r="Z31" s="14" t="str">
        <f>IFERROR(IF(OR($A31="",Z$18="",$A31=Z$18),"",
IF(AND($A31&lt;10,Z$18&lt;10),IF(VLOOKUP(CONCATENATE(0,$A31,0,Z$18),'Berechnung TBA'!$A$5:$Q$9166,1,FALSE)&lt;&gt;CONCATENATE(0,$A31,0,Z$18),"",VLOOKUP(CONCATENATE(0,$A31,0,Z$18),'Berechnung TBA'!$A$5:$Q$9166,17,FALSE)),
IF(AND($A31&lt;10,OR(Z$18=10,Z$18&gt;10)),IF(VLOOKUP(CONCATENATE(0,$A31,Z$18),'Berechnung TBA'!$A$5:$Q$9166,1,FALSE)&lt;&gt;CONCATENATE(0,$A31,Z$18),"",VLOOKUP(CONCATENATE(0,$A31,Z$18),'Berechnung TBA'!$A$5:$Q$9166,17,FALSE)),
IF(AND(Z$18&lt;10,OR($A31=10,$A31&gt;10)),IF(VLOOKUP(CONCATENATE($A31,0,Z$18),'Berechnung TBA'!$A$5:$Q$9166,1,FALSE)&lt;&gt;CONCATENATE($A31,0,Z$18),"",VLOOKUP(CONCATENATE($A31,0,Z$18),'Berechnung TBA'!$A$5:$Q$9166,17,FALSE)),
IF(VLOOKUP(CONCATENATE($A31,Z$18),'Berechnung TBA'!$A$5:$Q$9166,1,FALSE)&lt;&gt;CONCATENATE($A31,Z$18),"",VLOOKUP(CONCATENATE($A31,Z$18),'Berechnung TBA'!$A$5:$Q$9166,17,FALSE)))))),"")</f>
        <v/>
      </c>
      <c r="AA31" s="14" t="str">
        <f>IFERROR(IF(OR($A31="",AA$18="",$A31=AA$18),"",
IF(AND($A31&lt;10,AA$18&lt;10),IF(VLOOKUP(CONCATENATE(0,$A31,0,AA$18),'Berechnung TBA'!$A$5:$Q$9166,1,FALSE)&lt;&gt;CONCATENATE(0,$A31,0,AA$18),"",VLOOKUP(CONCATENATE(0,$A31,0,AA$18),'Berechnung TBA'!$A$5:$Q$9166,17,FALSE)),
IF(AND($A31&lt;10,OR(AA$18=10,AA$18&gt;10)),IF(VLOOKUP(CONCATENATE(0,$A31,AA$18),'Berechnung TBA'!$A$5:$Q$9166,1,FALSE)&lt;&gt;CONCATENATE(0,$A31,AA$18),"",VLOOKUP(CONCATENATE(0,$A31,AA$18),'Berechnung TBA'!$A$5:$Q$9166,17,FALSE)),
IF(AND(AA$18&lt;10,OR($A31=10,$A31&gt;10)),IF(VLOOKUP(CONCATENATE($A31,0,AA$18),'Berechnung TBA'!$A$5:$Q$9166,1,FALSE)&lt;&gt;CONCATENATE($A31,0,AA$18),"",VLOOKUP(CONCATENATE($A31,0,AA$18),'Berechnung TBA'!$A$5:$Q$9166,17,FALSE)),
IF(VLOOKUP(CONCATENATE($A31,AA$18),'Berechnung TBA'!$A$5:$Q$9166,1,FALSE)&lt;&gt;CONCATENATE($A31,AA$18),"",VLOOKUP(CONCATENATE($A31,AA$18),'Berechnung TBA'!$A$5:$Q$9166,17,FALSE)))))),"")</f>
        <v/>
      </c>
      <c r="AB31" s="14" t="str">
        <f>IFERROR(IF(OR($A31="",AB$18="",$A31=AB$18),"",
IF(AND($A31&lt;10,AB$18&lt;10),IF(VLOOKUP(CONCATENATE(0,$A31,0,AB$18),'Berechnung TBA'!$A$5:$Q$9166,1,FALSE)&lt;&gt;CONCATENATE(0,$A31,0,AB$18),"",VLOOKUP(CONCATENATE(0,$A31,0,AB$18),'Berechnung TBA'!$A$5:$Q$9166,17,FALSE)),
IF(AND($A31&lt;10,OR(AB$18=10,AB$18&gt;10)),IF(VLOOKUP(CONCATENATE(0,$A31,AB$18),'Berechnung TBA'!$A$5:$Q$9166,1,FALSE)&lt;&gt;CONCATENATE(0,$A31,AB$18),"",VLOOKUP(CONCATENATE(0,$A31,AB$18),'Berechnung TBA'!$A$5:$Q$9166,17,FALSE)),
IF(AND(AB$18&lt;10,OR($A31=10,$A31&gt;10)),IF(VLOOKUP(CONCATENATE($A31,0,AB$18),'Berechnung TBA'!$A$5:$Q$9166,1,FALSE)&lt;&gt;CONCATENATE($A31,0,AB$18),"",VLOOKUP(CONCATENATE($A31,0,AB$18),'Berechnung TBA'!$A$5:$Q$9166,17,FALSE)),
IF(VLOOKUP(CONCATENATE($A31,AB$18),'Berechnung TBA'!$A$5:$Q$9166,1,FALSE)&lt;&gt;CONCATENATE($A31,AB$18),"",VLOOKUP(CONCATENATE($A31,AB$18),'Berechnung TBA'!$A$5:$Q$9166,17,FALSE)))))),"")</f>
        <v/>
      </c>
      <c r="AC31" s="14" t="str">
        <f>IFERROR(IF(OR($A31="",AC$18="",$A31=AC$18),"",
IF(AND($A31&lt;10,AC$18&lt;10),IF(VLOOKUP(CONCATENATE(0,$A31,0,AC$18),'Berechnung TBA'!$A$5:$Q$9166,1,FALSE)&lt;&gt;CONCATENATE(0,$A31,0,AC$18),"",VLOOKUP(CONCATENATE(0,$A31,0,AC$18),'Berechnung TBA'!$A$5:$Q$9166,17,FALSE)),
IF(AND($A31&lt;10,OR(AC$18=10,AC$18&gt;10)),IF(VLOOKUP(CONCATENATE(0,$A31,AC$18),'Berechnung TBA'!$A$5:$Q$9166,1,FALSE)&lt;&gt;CONCATENATE(0,$A31,AC$18),"",VLOOKUP(CONCATENATE(0,$A31,AC$18),'Berechnung TBA'!$A$5:$Q$9166,17,FALSE)),
IF(AND(AC$18&lt;10,OR($A31=10,$A31&gt;10)),IF(VLOOKUP(CONCATENATE($A31,0,AC$18),'Berechnung TBA'!$A$5:$Q$9166,1,FALSE)&lt;&gt;CONCATENATE($A31,0,AC$18),"",VLOOKUP(CONCATENATE($A31,0,AC$18),'Berechnung TBA'!$A$5:$Q$9166,17,FALSE)),
IF(VLOOKUP(CONCATENATE($A31,AC$18),'Berechnung TBA'!$A$5:$Q$9166,1,FALSE)&lt;&gt;CONCATENATE($A31,AC$18),"",VLOOKUP(CONCATENATE($A31,AC$18),'Berechnung TBA'!$A$5:$Q$9166,17,FALSE)))))),"")</f>
        <v/>
      </c>
      <c r="AD31" s="14" t="str">
        <f>IFERROR(IF(OR($A31="",AD$18="",$A31=AD$18),"",
IF(AND($A31&lt;10,AD$18&lt;10),IF(VLOOKUP(CONCATENATE(0,$A31,0,AD$18),'Berechnung TBA'!$A$5:$Q$9166,1,FALSE)&lt;&gt;CONCATENATE(0,$A31,0,AD$18),"",VLOOKUP(CONCATENATE(0,$A31,0,AD$18),'Berechnung TBA'!$A$5:$Q$9166,17,FALSE)),
IF(AND($A31&lt;10,OR(AD$18=10,AD$18&gt;10)),IF(VLOOKUP(CONCATENATE(0,$A31,AD$18),'Berechnung TBA'!$A$5:$Q$9166,1,FALSE)&lt;&gt;CONCATENATE(0,$A31,AD$18),"",VLOOKUP(CONCATENATE(0,$A31,AD$18),'Berechnung TBA'!$A$5:$Q$9166,17,FALSE)),
IF(AND(AD$18&lt;10,OR($A31=10,$A31&gt;10)),IF(VLOOKUP(CONCATENATE($A31,0,AD$18),'Berechnung TBA'!$A$5:$Q$9166,1,FALSE)&lt;&gt;CONCATENATE($A31,0,AD$18),"",VLOOKUP(CONCATENATE($A31,0,AD$18),'Berechnung TBA'!$A$5:$Q$9166,17,FALSE)),
IF(VLOOKUP(CONCATENATE($A31,AD$18),'Berechnung TBA'!$A$5:$Q$9166,1,FALSE)&lt;&gt;CONCATENATE($A31,AD$18),"",VLOOKUP(CONCATENATE($A31,AD$18),'Berechnung TBA'!$A$5:$Q$9166,17,FALSE)))))),"")</f>
        <v/>
      </c>
      <c r="AE31" s="14" t="str">
        <f>IFERROR(IF(OR($A31="",AE$18="",$A31=AE$18),"",
IF(AND($A31&lt;10,AE$18&lt;10),IF(VLOOKUP(CONCATENATE(0,$A31,0,AE$18),'Berechnung TBA'!$A$5:$Q$9166,1,FALSE)&lt;&gt;CONCATENATE(0,$A31,0,AE$18),"",VLOOKUP(CONCATENATE(0,$A31,0,AE$18),'Berechnung TBA'!$A$5:$Q$9166,17,FALSE)),
IF(AND($A31&lt;10,OR(AE$18=10,AE$18&gt;10)),IF(VLOOKUP(CONCATENATE(0,$A31,AE$18),'Berechnung TBA'!$A$5:$Q$9166,1,FALSE)&lt;&gt;CONCATENATE(0,$A31,AE$18),"",VLOOKUP(CONCATENATE(0,$A31,AE$18),'Berechnung TBA'!$A$5:$Q$9166,17,FALSE)),
IF(AND(AE$18&lt;10,OR($A31=10,$A31&gt;10)),IF(VLOOKUP(CONCATENATE($A31,0,AE$18),'Berechnung TBA'!$A$5:$Q$9166,1,FALSE)&lt;&gt;CONCATENATE($A31,0,AE$18),"",VLOOKUP(CONCATENATE($A31,0,AE$18),'Berechnung TBA'!$A$5:$Q$9166,17,FALSE)),
IF(VLOOKUP(CONCATENATE($A31,AE$18),'Berechnung TBA'!$A$5:$Q$9166,1,FALSE)&lt;&gt;CONCATENATE($A31,AE$18),"",VLOOKUP(CONCATENATE($A31,AE$18),'Berechnung TBA'!$A$5:$Q$9166,17,FALSE)))))),"")</f>
        <v/>
      </c>
      <c r="AF31" s="14" t="str">
        <f>IFERROR(IF(OR($A31="",AF$18="",$A31=AF$18),"",
IF(AND($A31&lt;10,AF$18&lt;10),IF(VLOOKUP(CONCATENATE(0,$A31,0,AF$18),'Berechnung TBA'!$A$5:$Q$9166,1,FALSE)&lt;&gt;CONCATENATE(0,$A31,0,AF$18),"",VLOOKUP(CONCATENATE(0,$A31,0,AF$18),'Berechnung TBA'!$A$5:$Q$9166,17,FALSE)),
IF(AND($A31&lt;10,OR(AF$18=10,AF$18&gt;10)),IF(VLOOKUP(CONCATENATE(0,$A31,AF$18),'Berechnung TBA'!$A$5:$Q$9166,1,FALSE)&lt;&gt;CONCATENATE(0,$A31,AF$18),"",VLOOKUP(CONCATENATE(0,$A31,AF$18),'Berechnung TBA'!$A$5:$Q$9166,17,FALSE)),
IF(AND(AF$18&lt;10,OR($A31=10,$A31&gt;10)),IF(VLOOKUP(CONCATENATE($A31,0,AF$18),'Berechnung TBA'!$A$5:$Q$9166,1,FALSE)&lt;&gt;CONCATENATE($A31,0,AF$18),"",VLOOKUP(CONCATENATE($A31,0,AF$18),'Berechnung TBA'!$A$5:$Q$9166,17,FALSE)),
IF(VLOOKUP(CONCATENATE($A31,AF$18),'Berechnung TBA'!$A$5:$Q$9166,1,FALSE)&lt;&gt;CONCATENATE($A31,AF$18),"",VLOOKUP(CONCATENATE($A31,AF$18),'Berechnung TBA'!$A$5:$Q$9166,17,FALSE)))))),"")</f>
        <v/>
      </c>
      <c r="AG31" s="14" t="str">
        <f>IFERROR(IF(OR($A31="",AG$18="",$A31=AG$18),"",
IF(AND($A31&lt;10,AG$18&lt;10),IF(VLOOKUP(CONCATENATE(0,$A31,0,AG$18),'Berechnung TBA'!$A$5:$Q$9166,1,FALSE)&lt;&gt;CONCATENATE(0,$A31,0,AG$18),"",VLOOKUP(CONCATENATE(0,$A31,0,AG$18),'Berechnung TBA'!$A$5:$Q$9166,17,FALSE)),
IF(AND($A31&lt;10,OR(AG$18=10,AG$18&gt;10)),IF(VLOOKUP(CONCATENATE(0,$A31,AG$18),'Berechnung TBA'!$A$5:$Q$9166,1,FALSE)&lt;&gt;CONCATENATE(0,$A31,AG$18),"",VLOOKUP(CONCATENATE(0,$A31,AG$18),'Berechnung TBA'!$A$5:$Q$9166,17,FALSE)),
IF(AND(AG$18&lt;10,OR($A31=10,$A31&gt;10)),IF(VLOOKUP(CONCATENATE($A31,0,AG$18),'Berechnung TBA'!$A$5:$Q$9166,1,FALSE)&lt;&gt;CONCATENATE($A31,0,AG$18),"",VLOOKUP(CONCATENATE($A31,0,AG$18),'Berechnung TBA'!$A$5:$Q$9166,17,FALSE)),
IF(VLOOKUP(CONCATENATE($A31,AG$18),'Berechnung TBA'!$A$5:$Q$9166,1,FALSE)&lt;&gt;CONCATENATE($A31,AG$18),"",VLOOKUP(CONCATENATE($A31,AG$18),'Berechnung TBA'!$A$5:$Q$9166,17,FALSE)))))),"")</f>
        <v/>
      </c>
      <c r="AH31" s="14" t="str">
        <f>IFERROR(IF(OR($A31="",AH$18="",$A31=AH$18),"",
IF(AND($A31&lt;10,AH$18&lt;10),IF(VLOOKUP(CONCATENATE(0,$A31,0,AH$18),'Berechnung TBA'!$A$5:$Q$9166,1,FALSE)&lt;&gt;CONCATENATE(0,$A31,0,AH$18),"",VLOOKUP(CONCATENATE(0,$A31,0,AH$18),'Berechnung TBA'!$A$5:$Q$9166,17,FALSE)),
IF(AND($A31&lt;10,OR(AH$18=10,AH$18&gt;10)),IF(VLOOKUP(CONCATENATE(0,$A31,AH$18),'Berechnung TBA'!$A$5:$Q$9166,1,FALSE)&lt;&gt;CONCATENATE(0,$A31,AH$18),"",VLOOKUP(CONCATENATE(0,$A31,AH$18),'Berechnung TBA'!$A$5:$Q$9166,17,FALSE)),
IF(AND(AH$18&lt;10,OR($A31=10,$A31&gt;10)),IF(VLOOKUP(CONCATENATE($A31,0,AH$18),'Berechnung TBA'!$A$5:$Q$9166,1,FALSE)&lt;&gt;CONCATENATE($A31,0,AH$18),"",VLOOKUP(CONCATENATE($A31,0,AH$18),'Berechnung TBA'!$A$5:$Q$9166,17,FALSE)),
IF(VLOOKUP(CONCATENATE($A31,AH$18),'Berechnung TBA'!$A$5:$Q$9166,1,FALSE)&lt;&gt;CONCATENATE($A31,AH$18),"",VLOOKUP(CONCATENATE($A31,AH$18),'Berechnung TBA'!$A$5:$Q$9166,17,FALSE)))))),"")</f>
        <v/>
      </c>
      <c r="AI31" s="14" t="str">
        <f>IFERROR(IF(OR($A31="",AI$18="",$A31=AI$18),"",
IF(AND($A31&lt;10,AI$18&lt;10),IF(VLOOKUP(CONCATENATE(0,$A31,0,AI$18),'Berechnung TBA'!$A$5:$Q$9166,1,FALSE)&lt;&gt;CONCATENATE(0,$A31,0,AI$18),"",VLOOKUP(CONCATENATE(0,$A31,0,AI$18),'Berechnung TBA'!$A$5:$Q$9166,17,FALSE)),
IF(AND($A31&lt;10,OR(AI$18=10,AI$18&gt;10)),IF(VLOOKUP(CONCATENATE(0,$A31,AI$18),'Berechnung TBA'!$A$5:$Q$9166,1,FALSE)&lt;&gt;CONCATENATE(0,$A31,AI$18),"",VLOOKUP(CONCATENATE(0,$A31,AI$18),'Berechnung TBA'!$A$5:$Q$9166,17,FALSE)),
IF(AND(AI$18&lt;10,OR($A31=10,$A31&gt;10)),IF(VLOOKUP(CONCATENATE($A31,0,AI$18),'Berechnung TBA'!$A$5:$Q$9166,1,FALSE)&lt;&gt;CONCATENATE($A31,0,AI$18),"",VLOOKUP(CONCATENATE($A31,0,AI$18),'Berechnung TBA'!$A$5:$Q$9166,17,FALSE)),
IF(VLOOKUP(CONCATENATE($A31,AI$18),'Berechnung TBA'!$A$5:$Q$9166,1,FALSE)&lt;&gt;CONCATENATE($A31,AI$18),"",VLOOKUP(CONCATENATE($A31,AI$18),'Berechnung TBA'!$A$5:$Q$9166,17,FALSE)))))),"")</f>
        <v/>
      </c>
      <c r="AJ31" s="14" t="str">
        <f>IFERROR(IF(OR($A31="",AJ$18="",$A31=AJ$18),"",
IF(AND($A31&lt;10,AJ$18&lt;10),IF(VLOOKUP(CONCATENATE(0,$A31,0,AJ$18),'Berechnung TBA'!$A$5:$Q$9166,1,FALSE)&lt;&gt;CONCATENATE(0,$A31,0,AJ$18),"",VLOOKUP(CONCATENATE(0,$A31,0,AJ$18),'Berechnung TBA'!$A$5:$Q$9166,17,FALSE)),
IF(AND($A31&lt;10,OR(AJ$18=10,AJ$18&gt;10)),IF(VLOOKUP(CONCATENATE(0,$A31,AJ$18),'Berechnung TBA'!$A$5:$Q$9166,1,FALSE)&lt;&gt;CONCATENATE(0,$A31,AJ$18),"",VLOOKUP(CONCATENATE(0,$A31,AJ$18),'Berechnung TBA'!$A$5:$Q$9166,17,FALSE)),
IF(AND(AJ$18&lt;10,OR($A31=10,$A31&gt;10)),IF(VLOOKUP(CONCATENATE($A31,0,AJ$18),'Berechnung TBA'!$A$5:$Q$9166,1,FALSE)&lt;&gt;CONCATENATE($A31,0,AJ$18),"",VLOOKUP(CONCATENATE($A31,0,AJ$18),'Berechnung TBA'!$A$5:$Q$9166,17,FALSE)),
IF(VLOOKUP(CONCATENATE($A31,AJ$18),'Berechnung TBA'!$A$5:$Q$9166,1,FALSE)&lt;&gt;CONCATENATE($A31,AJ$18),"",VLOOKUP(CONCATENATE($A31,AJ$18),'Berechnung TBA'!$A$5:$Q$9166,17,FALSE)))))),"")</f>
        <v/>
      </c>
      <c r="AK31" s="14" t="str">
        <f>IFERROR(IF(OR($A31="",AK$18="",$A31=AK$18),"",
IF(AND($A31&lt;10,AK$18&lt;10),IF(VLOOKUP(CONCATENATE(0,$A31,0,AK$18),'Berechnung TBA'!$A$5:$Q$9166,1,FALSE)&lt;&gt;CONCATENATE(0,$A31,0,AK$18),"",VLOOKUP(CONCATENATE(0,$A31,0,AK$18),'Berechnung TBA'!$A$5:$Q$9166,17,FALSE)),
IF(AND($A31&lt;10,OR(AK$18=10,AK$18&gt;10)),IF(VLOOKUP(CONCATENATE(0,$A31,AK$18),'Berechnung TBA'!$A$5:$Q$9166,1,FALSE)&lt;&gt;CONCATENATE(0,$A31,AK$18),"",VLOOKUP(CONCATENATE(0,$A31,AK$18),'Berechnung TBA'!$A$5:$Q$9166,17,FALSE)),
IF(AND(AK$18&lt;10,OR($A31=10,$A31&gt;10)),IF(VLOOKUP(CONCATENATE($A31,0,AK$18),'Berechnung TBA'!$A$5:$Q$9166,1,FALSE)&lt;&gt;CONCATENATE($A31,0,AK$18),"",VLOOKUP(CONCATENATE($A31,0,AK$18),'Berechnung TBA'!$A$5:$Q$9166,17,FALSE)),
IF(VLOOKUP(CONCATENATE($A31,AK$18),'Berechnung TBA'!$A$5:$Q$9166,1,FALSE)&lt;&gt;CONCATENATE($A31,AK$18),"",VLOOKUP(CONCATENATE($A31,AK$18),'Berechnung TBA'!$A$5:$Q$9166,17,FALSE)))))),"")</f>
        <v/>
      </c>
      <c r="AL31" s="14" t="str">
        <f>IFERROR(IF(OR($A31="",AL$18="",$A31=AL$18),"",
IF(AND($A31&lt;10,AL$18&lt;10),IF(VLOOKUP(CONCATENATE(0,$A31,0,AL$18),'Berechnung TBA'!$A$5:$Q$9166,1,FALSE)&lt;&gt;CONCATENATE(0,$A31,0,AL$18),"",VLOOKUP(CONCATENATE(0,$A31,0,AL$18),'Berechnung TBA'!$A$5:$Q$9166,17,FALSE)),
IF(AND($A31&lt;10,OR(AL$18=10,AL$18&gt;10)),IF(VLOOKUP(CONCATENATE(0,$A31,AL$18),'Berechnung TBA'!$A$5:$Q$9166,1,FALSE)&lt;&gt;CONCATENATE(0,$A31,AL$18),"",VLOOKUP(CONCATENATE(0,$A31,AL$18),'Berechnung TBA'!$A$5:$Q$9166,17,FALSE)),
IF(AND(AL$18&lt;10,OR($A31=10,$A31&gt;10)),IF(VLOOKUP(CONCATENATE($A31,0,AL$18),'Berechnung TBA'!$A$5:$Q$9166,1,FALSE)&lt;&gt;CONCATENATE($A31,0,AL$18),"",VLOOKUP(CONCATENATE($A31,0,AL$18),'Berechnung TBA'!$A$5:$Q$9166,17,FALSE)),
IF(VLOOKUP(CONCATENATE($A31,AL$18),'Berechnung TBA'!$A$5:$Q$9166,1,FALSE)&lt;&gt;CONCATENATE($A31,AL$18),"",VLOOKUP(CONCATENATE($A31,AL$18),'Berechnung TBA'!$A$5:$Q$9166,17,FALSE)))))),"")</f>
        <v/>
      </c>
      <c r="AM31" s="14" t="str">
        <f>IFERROR(IF(OR($A31="",AM$18="",$A31=AM$18),"",
IF(AND($A31&lt;10,AM$18&lt;10),IF(VLOOKUP(CONCATENATE(0,$A31,0,AM$18),'Berechnung TBA'!$A$5:$Q$9166,1,FALSE)&lt;&gt;CONCATENATE(0,$A31,0,AM$18),"",VLOOKUP(CONCATENATE(0,$A31,0,AM$18),'Berechnung TBA'!$A$5:$Q$9166,17,FALSE)),
IF(AND($A31&lt;10,OR(AM$18=10,AM$18&gt;10)),IF(VLOOKUP(CONCATENATE(0,$A31,AM$18),'Berechnung TBA'!$A$5:$Q$9166,1,FALSE)&lt;&gt;CONCATENATE(0,$A31,AM$18),"",VLOOKUP(CONCATENATE(0,$A31,AM$18),'Berechnung TBA'!$A$5:$Q$9166,17,FALSE)),
IF(AND(AM$18&lt;10,OR($A31=10,$A31&gt;10)),IF(VLOOKUP(CONCATENATE($A31,0,AM$18),'Berechnung TBA'!$A$5:$Q$9166,1,FALSE)&lt;&gt;CONCATENATE($A31,0,AM$18),"",VLOOKUP(CONCATENATE($A31,0,AM$18),'Berechnung TBA'!$A$5:$Q$9166,17,FALSE)),
IF(VLOOKUP(CONCATENATE($A31,AM$18),'Berechnung TBA'!$A$5:$Q$9166,1,FALSE)&lt;&gt;CONCATENATE($A31,AM$18),"",VLOOKUP(CONCATENATE($A31,AM$18),'Berechnung TBA'!$A$5:$Q$9166,17,FALSE)))))),"")</f>
        <v/>
      </c>
      <c r="AN31" s="14" t="str">
        <f>IFERROR(IF(OR($A31="",AN$18="",$A31=AN$18),"",
IF(AND($A31&lt;10,AN$18&lt;10),IF(VLOOKUP(CONCATENATE(0,$A31,0,AN$18),'Berechnung TBA'!$A$5:$Q$9166,1,FALSE)&lt;&gt;CONCATENATE(0,$A31,0,AN$18),"",VLOOKUP(CONCATENATE(0,$A31,0,AN$18),'Berechnung TBA'!$A$5:$Q$9166,17,FALSE)),
IF(AND($A31&lt;10,OR(AN$18=10,AN$18&gt;10)),IF(VLOOKUP(CONCATENATE(0,$A31,AN$18),'Berechnung TBA'!$A$5:$Q$9166,1,FALSE)&lt;&gt;CONCATENATE(0,$A31,AN$18),"",VLOOKUP(CONCATENATE(0,$A31,AN$18),'Berechnung TBA'!$A$5:$Q$9166,17,FALSE)),
IF(AND(AN$18&lt;10,OR($A31=10,$A31&gt;10)),IF(VLOOKUP(CONCATENATE($A31,0,AN$18),'Berechnung TBA'!$A$5:$Q$9166,1,FALSE)&lt;&gt;CONCATENATE($A31,0,AN$18),"",VLOOKUP(CONCATENATE($A31,0,AN$18),'Berechnung TBA'!$A$5:$Q$9166,17,FALSE)),
IF(VLOOKUP(CONCATENATE($A31,AN$18),'Berechnung TBA'!$A$5:$Q$9166,1,FALSE)&lt;&gt;CONCATENATE($A31,AN$18),"",VLOOKUP(CONCATENATE($A31,AN$18),'Berechnung TBA'!$A$5:$Q$9166,17,FALSE)))))),"")</f>
        <v/>
      </c>
    </row>
    <row r="32" spans="1:40" x14ac:dyDescent="0.2">
      <c r="A32" s="6" t="str">
        <f t="shared" si="1"/>
        <v/>
      </c>
      <c r="B32" s="6" t="str">
        <f>IF(N8="","",N8)</f>
        <v/>
      </c>
      <c r="C32" s="13" t="str">
        <f>IF(N$8="","",
IF(N$8="FG",
IF(AND(2/3*N$10/1.2&gt;2,OR(2/3*N$10/1.2&lt;8,2/3*N$10/1.2=8)),2/3*N$10/1.2,IF(2/3*N$10/1.2&gt;8,8,2)),
IF(N$8="SB",
IF(AND(2/3*N$10/0.8&gt;2,OR(2/3*N$10/0.8&lt;8,2/3*N$10/0.8=8)),2/3*N$10/0.8,IF(2/3*N$10/0.8&gt;8,8,2)),
VLOOKUP(N$12,Berechnungsparameter!$A$23:$G$33,4,FALSE))))</f>
        <v/>
      </c>
      <c r="D32" s="13" t="str">
        <f>IF(N$8="","",
VLOOKUP(N$12,Berechnungsparameter!$A$23:$G$33,7,FALSE))</f>
        <v/>
      </c>
      <c r="E32" s="14" t="str">
        <f>IFERROR(IF(OR($A32="",E$18="",$A32=E$18),"",
IF(AND($A32&lt;10,E$18&lt;10),IF(VLOOKUP(CONCATENATE(0,$A32,0,E$18),'Berechnung TBA'!$A$5:$Q$9166,1,FALSE)&lt;&gt;CONCATENATE(0,$A32,0,E$18),"",VLOOKUP(CONCATENATE(0,$A32,0,E$18),'Berechnung TBA'!$A$5:$Q$9166,17,FALSE)),
IF(AND($A32&lt;10,OR(E$18=10,E$18&gt;10)),IF(VLOOKUP(CONCATENATE(0,$A32,E$18),'Berechnung TBA'!$A$5:$Q$9166,1,FALSE)&lt;&gt;CONCATENATE(0,$A32,E$18),"",VLOOKUP(CONCATENATE(0,$A32,E$18),'Berechnung TBA'!$A$5:$Q$9166,17,FALSE)),
IF(AND(E$18&lt;10,OR($A32=10,$A32&gt;10)),IF(VLOOKUP(CONCATENATE($A32,0,E$18),'Berechnung TBA'!$A$5:$Q$9166,1,FALSE)&lt;&gt;CONCATENATE($A32,0,E$18),"",VLOOKUP(CONCATENATE($A32,0,E$18),'Berechnung TBA'!$A$5:$Q$9166,17,FALSE)),
IF(VLOOKUP(CONCATENATE($A32,E$18),'Berechnung TBA'!$A$5:$Q$9166,1,FALSE)&lt;&gt;CONCATENATE($A32,E$18),"",VLOOKUP(CONCATENATE($A32,E$18),'Berechnung TBA'!$A$5:$Q$9166,17,FALSE)))))),"")</f>
        <v/>
      </c>
      <c r="F32" s="14" t="str">
        <f>IFERROR(IF(OR($A32="",F$18="",$A32=F$18),"",
IF(AND($A32&lt;10,F$18&lt;10),IF(VLOOKUP(CONCATENATE(0,$A32,0,F$18),'Berechnung TBA'!$A$5:$Q$9166,1,FALSE)&lt;&gt;CONCATENATE(0,$A32,0,F$18),"",VLOOKUP(CONCATENATE(0,$A32,0,F$18),'Berechnung TBA'!$A$5:$Q$9166,17,FALSE)),
IF(AND($A32&lt;10,OR(F$18=10,F$18&gt;10)),IF(VLOOKUP(CONCATENATE(0,$A32,F$18),'Berechnung TBA'!$A$5:$Q$9166,1,FALSE)&lt;&gt;CONCATENATE(0,$A32,F$18),"",VLOOKUP(CONCATENATE(0,$A32,F$18),'Berechnung TBA'!$A$5:$Q$9166,17,FALSE)),
IF(AND(F$18&lt;10,OR($A32=10,$A32&gt;10)),IF(VLOOKUP(CONCATENATE($A32,0,F$18),'Berechnung TBA'!$A$5:$Q$9166,1,FALSE)&lt;&gt;CONCATENATE($A32,0,F$18),"",VLOOKUP(CONCATENATE($A32,0,F$18),'Berechnung TBA'!$A$5:$Q$9166,17,FALSE)),
IF(VLOOKUP(CONCATENATE($A32,F$18),'Berechnung TBA'!$A$5:$Q$9166,1,FALSE)&lt;&gt;CONCATENATE($A32,F$18),"",VLOOKUP(CONCATENATE($A32,F$18),'Berechnung TBA'!$A$5:$Q$9166,17,FALSE)))))),"")</f>
        <v/>
      </c>
      <c r="G32" s="14" t="str">
        <f>IFERROR(IF(OR($A32="",G$18="",$A32=G$18),"",
IF(AND($A32&lt;10,G$18&lt;10),IF(VLOOKUP(CONCATENATE(0,$A32,0,G$18),'Berechnung TBA'!$A$5:$Q$9166,1,FALSE)&lt;&gt;CONCATENATE(0,$A32,0,G$18),"",VLOOKUP(CONCATENATE(0,$A32,0,G$18),'Berechnung TBA'!$A$5:$Q$9166,17,FALSE)),
IF(AND($A32&lt;10,OR(G$18=10,G$18&gt;10)),IF(VLOOKUP(CONCATENATE(0,$A32,G$18),'Berechnung TBA'!$A$5:$Q$9166,1,FALSE)&lt;&gt;CONCATENATE(0,$A32,G$18),"",VLOOKUP(CONCATENATE(0,$A32,G$18),'Berechnung TBA'!$A$5:$Q$9166,17,FALSE)),
IF(AND(G$18&lt;10,OR($A32=10,$A32&gt;10)),IF(VLOOKUP(CONCATENATE($A32,0,G$18),'Berechnung TBA'!$A$5:$Q$9166,1,FALSE)&lt;&gt;CONCATENATE($A32,0,G$18),"",VLOOKUP(CONCATENATE($A32,0,G$18),'Berechnung TBA'!$A$5:$Q$9166,17,FALSE)),
IF(VLOOKUP(CONCATENATE($A32,G$18),'Berechnung TBA'!$A$5:$Q$9166,1,FALSE)&lt;&gt;CONCATENATE($A32,G$18),"",VLOOKUP(CONCATENATE($A32,G$18),'Berechnung TBA'!$A$5:$Q$9166,17,FALSE)))))),"")</f>
        <v/>
      </c>
      <c r="H32" s="14" t="str">
        <f>IFERROR(IF(OR($A32="",H$18="",$A32=H$18),"",
IF(AND($A32&lt;10,H$18&lt;10),IF(VLOOKUP(CONCATENATE(0,$A32,0,H$18),'Berechnung TBA'!$A$5:$Q$9166,1,FALSE)&lt;&gt;CONCATENATE(0,$A32,0,H$18),"",VLOOKUP(CONCATENATE(0,$A32,0,H$18),'Berechnung TBA'!$A$5:$Q$9166,17,FALSE)),
IF(AND($A32&lt;10,OR(H$18=10,H$18&gt;10)),IF(VLOOKUP(CONCATENATE(0,$A32,H$18),'Berechnung TBA'!$A$5:$Q$9166,1,FALSE)&lt;&gt;CONCATENATE(0,$A32,H$18),"",VLOOKUP(CONCATENATE(0,$A32,H$18),'Berechnung TBA'!$A$5:$Q$9166,17,FALSE)),
IF(AND(H$18&lt;10,OR($A32=10,$A32&gt;10)),IF(VLOOKUP(CONCATENATE($A32,0,H$18),'Berechnung TBA'!$A$5:$Q$9166,1,FALSE)&lt;&gt;CONCATENATE($A32,0,H$18),"",VLOOKUP(CONCATENATE($A32,0,H$18),'Berechnung TBA'!$A$5:$Q$9166,17,FALSE)),
IF(VLOOKUP(CONCATENATE($A32,H$18),'Berechnung TBA'!$A$5:$Q$9166,1,FALSE)&lt;&gt;CONCATENATE($A32,H$18),"",VLOOKUP(CONCATENATE($A32,H$18),'Berechnung TBA'!$A$5:$Q$9166,17,FALSE)))))),"")</f>
        <v/>
      </c>
      <c r="I32" s="14" t="str">
        <f>IFERROR(IF(OR($A32="",I$18="",$A32=I$18),"",
IF(AND($A32&lt;10,I$18&lt;10),IF(VLOOKUP(CONCATENATE(0,$A32,0,I$18),'Berechnung TBA'!$A$5:$Q$9166,1,FALSE)&lt;&gt;CONCATENATE(0,$A32,0,I$18),"",VLOOKUP(CONCATENATE(0,$A32,0,I$18),'Berechnung TBA'!$A$5:$Q$9166,17,FALSE)),
IF(AND($A32&lt;10,OR(I$18=10,I$18&gt;10)),IF(VLOOKUP(CONCATENATE(0,$A32,I$18),'Berechnung TBA'!$A$5:$Q$9166,1,FALSE)&lt;&gt;CONCATENATE(0,$A32,I$18),"",VLOOKUP(CONCATENATE(0,$A32,I$18),'Berechnung TBA'!$A$5:$Q$9166,17,FALSE)),
IF(AND(I$18&lt;10,OR($A32=10,$A32&gt;10)),IF(VLOOKUP(CONCATENATE($A32,0,I$18),'Berechnung TBA'!$A$5:$Q$9166,1,FALSE)&lt;&gt;CONCATENATE($A32,0,I$18),"",VLOOKUP(CONCATENATE($A32,0,I$18),'Berechnung TBA'!$A$5:$Q$9166,17,FALSE)),
IF(VLOOKUP(CONCATENATE($A32,I$18),'Berechnung TBA'!$A$5:$Q$9166,1,FALSE)&lt;&gt;CONCATENATE($A32,I$18),"",VLOOKUP(CONCATENATE($A32,I$18),'Berechnung TBA'!$A$5:$Q$9166,17,FALSE)))))),"")</f>
        <v/>
      </c>
      <c r="J32" s="14" t="str">
        <f>IFERROR(IF(OR($A32="",J$18="",$A32=J$18),"",
IF(AND($A32&lt;10,J$18&lt;10),IF(VLOOKUP(CONCATENATE(0,$A32,0,J$18),'Berechnung TBA'!$A$5:$Q$9166,1,FALSE)&lt;&gt;CONCATENATE(0,$A32,0,J$18),"",VLOOKUP(CONCATENATE(0,$A32,0,J$18),'Berechnung TBA'!$A$5:$Q$9166,17,FALSE)),
IF(AND($A32&lt;10,OR(J$18=10,J$18&gt;10)),IF(VLOOKUP(CONCATENATE(0,$A32,J$18),'Berechnung TBA'!$A$5:$Q$9166,1,FALSE)&lt;&gt;CONCATENATE(0,$A32,J$18),"",VLOOKUP(CONCATENATE(0,$A32,J$18),'Berechnung TBA'!$A$5:$Q$9166,17,FALSE)),
IF(AND(J$18&lt;10,OR($A32=10,$A32&gt;10)),IF(VLOOKUP(CONCATENATE($A32,0,J$18),'Berechnung TBA'!$A$5:$Q$9166,1,FALSE)&lt;&gt;CONCATENATE($A32,0,J$18),"",VLOOKUP(CONCATENATE($A32,0,J$18),'Berechnung TBA'!$A$5:$Q$9166,17,FALSE)),
IF(VLOOKUP(CONCATENATE($A32,J$18),'Berechnung TBA'!$A$5:$Q$9166,1,FALSE)&lt;&gt;CONCATENATE($A32,J$18),"",VLOOKUP(CONCATENATE($A32,J$18),'Berechnung TBA'!$A$5:$Q$9166,17,FALSE)))))),"")</f>
        <v/>
      </c>
      <c r="K32" s="14" t="str">
        <f>IFERROR(IF(OR($A32="",K$18="",$A32=K$18),"",
IF(AND($A32&lt;10,K$18&lt;10),IF(VLOOKUP(CONCATENATE(0,$A32,0,K$18),'Berechnung TBA'!$A$5:$Q$9166,1,FALSE)&lt;&gt;CONCATENATE(0,$A32,0,K$18),"",VLOOKUP(CONCATENATE(0,$A32,0,K$18),'Berechnung TBA'!$A$5:$Q$9166,17,FALSE)),
IF(AND($A32&lt;10,OR(K$18=10,K$18&gt;10)),IF(VLOOKUP(CONCATENATE(0,$A32,K$18),'Berechnung TBA'!$A$5:$Q$9166,1,FALSE)&lt;&gt;CONCATENATE(0,$A32,K$18),"",VLOOKUP(CONCATENATE(0,$A32,K$18),'Berechnung TBA'!$A$5:$Q$9166,17,FALSE)),
IF(AND(K$18&lt;10,OR($A32=10,$A32&gt;10)),IF(VLOOKUP(CONCATENATE($A32,0,K$18),'Berechnung TBA'!$A$5:$Q$9166,1,FALSE)&lt;&gt;CONCATENATE($A32,0,K$18),"",VLOOKUP(CONCATENATE($A32,0,K$18),'Berechnung TBA'!$A$5:$Q$9166,17,FALSE)),
IF(VLOOKUP(CONCATENATE($A32,K$18),'Berechnung TBA'!$A$5:$Q$9166,1,FALSE)&lt;&gt;CONCATENATE($A32,K$18),"",VLOOKUP(CONCATENATE($A32,K$18),'Berechnung TBA'!$A$5:$Q$9166,17,FALSE)))))),"")</f>
        <v/>
      </c>
      <c r="L32" s="14" t="str">
        <f>IFERROR(IF(OR($A32="",L$18="",$A32=L$18),"",
IF(AND($A32&lt;10,L$18&lt;10),IF(VLOOKUP(CONCATENATE(0,$A32,0,L$18),'Berechnung TBA'!$A$5:$Q$9166,1,FALSE)&lt;&gt;CONCATENATE(0,$A32,0,L$18),"",VLOOKUP(CONCATENATE(0,$A32,0,L$18),'Berechnung TBA'!$A$5:$Q$9166,17,FALSE)),
IF(AND($A32&lt;10,OR(L$18=10,L$18&gt;10)),IF(VLOOKUP(CONCATENATE(0,$A32,L$18),'Berechnung TBA'!$A$5:$Q$9166,1,FALSE)&lt;&gt;CONCATENATE(0,$A32,L$18),"",VLOOKUP(CONCATENATE(0,$A32,L$18),'Berechnung TBA'!$A$5:$Q$9166,17,FALSE)),
IF(AND(L$18&lt;10,OR($A32=10,$A32&gt;10)),IF(VLOOKUP(CONCATENATE($A32,0,L$18),'Berechnung TBA'!$A$5:$Q$9166,1,FALSE)&lt;&gt;CONCATENATE($A32,0,L$18),"",VLOOKUP(CONCATENATE($A32,0,L$18),'Berechnung TBA'!$A$5:$Q$9166,17,FALSE)),
IF(VLOOKUP(CONCATENATE($A32,L$18),'Berechnung TBA'!$A$5:$Q$9166,1,FALSE)&lt;&gt;CONCATENATE($A32,L$18),"",VLOOKUP(CONCATENATE($A32,L$18),'Berechnung TBA'!$A$5:$Q$9166,17,FALSE)))))),"")</f>
        <v/>
      </c>
      <c r="M32" s="14" t="str">
        <f>IFERROR(IF(OR($A32="",M$18="",$A32=M$18),"",
IF(AND($A32&lt;10,M$18&lt;10),IF(VLOOKUP(CONCATENATE(0,$A32,0,M$18),'Berechnung TBA'!$A$5:$Q$9166,1,FALSE)&lt;&gt;CONCATENATE(0,$A32,0,M$18),"",VLOOKUP(CONCATENATE(0,$A32,0,M$18),'Berechnung TBA'!$A$5:$Q$9166,17,FALSE)),
IF(AND($A32&lt;10,OR(M$18=10,M$18&gt;10)),IF(VLOOKUP(CONCATENATE(0,$A32,M$18),'Berechnung TBA'!$A$5:$Q$9166,1,FALSE)&lt;&gt;CONCATENATE(0,$A32,M$18),"",VLOOKUP(CONCATENATE(0,$A32,M$18),'Berechnung TBA'!$A$5:$Q$9166,17,FALSE)),
IF(AND(M$18&lt;10,OR($A32=10,$A32&gt;10)),IF(VLOOKUP(CONCATENATE($A32,0,M$18),'Berechnung TBA'!$A$5:$Q$9166,1,FALSE)&lt;&gt;CONCATENATE($A32,0,M$18),"",VLOOKUP(CONCATENATE($A32,0,M$18),'Berechnung TBA'!$A$5:$Q$9166,17,FALSE)),
IF(VLOOKUP(CONCATENATE($A32,M$18),'Berechnung TBA'!$A$5:$Q$9166,1,FALSE)&lt;&gt;CONCATENATE($A32,M$18),"",VLOOKUP(CONCATENATE($A32,M$18),'Berechnung TBA'!$A$5:$Q$9166,17,FALSE)))))),"")</f>
        <v/>
      </c>
      <c r="N32" s="14" t="str">
        <f>IFERROR(IF(OR($A32="",N$18="",$A32=N$18),"",
IF(AND($A32&lt;10,N$18&lt;10),IF(VLOOKUP(CONCATENATE(0,$A32,0,N$18),'Berechnung TBA'!$A$5:$Q$9166,1,FALSE)&lt;&gt;CONCATENATE(0,$A32,0,N$18),"",VLOOKUP(CONCATENATE(0,$A32,0,N$18),'Berechnung TBA'!$A$5:$Q$9166,17,FALSE)),
IF(AND($A32&lt;10,OR(N$18=10,N$18&gt;10)),IF(VLOOKUP(CONCATENATE(0,$A32,N$18),'Berechnung TBA'!$A$5:$Q$9166,1,FALSE)&lt;&gt;CONCATENATE(0,$A32,N$18),"",VLOOKUP(CONCATENATE(0,$A32,N$18),'Berechnung TBA'!$A$5:$Q$9166,17,FALSE)),
IF(AND(N$18&lt;10,OR($A32=10,$A32&gt;10)),IF(VLOOKUP(CONCATENATE($A32,0,N$18),'Berechnung TBA'!$A$5:$Q$9166,1,FALSE)&lt;&gt;CONCATENATE($A32,0,N$18),"",VLOOKUP(CONCATENATE($A32,0,N$18),'Berechnung TBA'!$A$5:$Q$9166,17,FALSE)),
IF(VLOOKUP(CONCATENATE($A32,N$18),'Berechnung TBA'!$A$5:$Q$9166,1,FALSE)&lt;&gt;CONCATENATE($A32,N$18),"",VLOOKUP(CONCATENATE($A32,N$18),'Berechnung TBA'!$A$5:$Q$9166,17,FALSE)))))),"")</f>
        <v/>
      </c>
      <c r="O32" s="14" t="str">
        <f>IFERROR(IF(OR($A32="",O$18="",$A32=O$18),"",
IF(AND($A32&lt;10,O$18&lt;10),IF(VLOOKUP(CONCATENATE(0,$A32,0,O$18),'Berechnung TBA'!$A$5:$Q$9166,1,FALSE)&lt;&gt;CONCATENATE(0,$A32,0,O$18),"",VLOOKUP(CONCATENATE(0,$A32,0,O$18),'Berechnung TBA'!$A$5:$Q$9166,17,FALSE)),
IF(AND($A32&lt;10,OR(O$18=10,O$18&gt;10)),IF(VLOOKUP(CONCATENATE(0,$A32,O$18),'Berechnung TBA'!$A$5:$Q$9166,1,FALSE)&lt;&gt;CONCATENATE(0,$A32,O$18),"",VLOOKUP(CONCATENATE(0,$A32,O$18),'Berechnung TBA'!$A$5:$Q$9166,17,FALSE)),
IF(AND(O$18&lt;10,OR($A32=10,$A32&gt;10)),IF(VLOOKUP(CONCATENATE($A32,0,O$18),'Berechnung TBA'!$A$5:$Q$9166,1,FALSE)&lt;&gt;CONCATENATE($A32,0,O$18),"",VLOOKUP(CONCATENATE($A32,0,O$18),'Berechnung TBA'!$A$5:$Q$9166,17,FALSE)),
IF(VLOOKUP(CONCATENATE($A32,O$18),'Berechnung TBA'!$A$5:$Q$9166,1,FALSE)&lt;&gt;CONCATENATE($A32,O$18),"",VLOOKUP(CONCATENATE($A32,O$18),'Berechnung TBA'!$A$5:$Q$9166,17,FALSE)))))),"")</f>
        <v/>
      </c>
      <c r="P32" s="14" t="str">
        <f>IFERROR(IF(OR($A32="",P$18="",$A32=P$18),"",
IF(AND($A32&lt;10,P$18&lt;10),IF(VLOOKUP(CONCATENATE(0,$A32,0,P$18),'Berechnung TBA'!$A$5:$Q$9166,1,FALSE)&lt;&gt;CONCATENATE(0,$A32,0,P$18),"",VLOOKUP(CONCATENATE(0,$A32,0,P$18),'Berechnung TBA'!$A$5:$Q$9166,17,FALSE)),
IF(AND($A32&lt;10,OR(P$18=10,P$18&gt;10)),IF(VLOOKUP(CONCATENATE(0,$A32,P$18),'Berechnung TBA'!$A$5:$Q$9166,1,FALSE)&lt;&gt;CONCATENATE(0,$A32,P$18),"",VLOOKUP(CONCATENATE(0,$A32,P$18),'Berechnung TBA'!$A$5:$Q$9166,17,FALSE)),
IF(AND(P$18&lt;10,OR($A32=10,$A32&gt;10)),IF(VLOOKUP(CONCATENATE($A32,0,P$18),'Berechnung TBA'!$A$5:$Q$9166,1,FALSE)&lt;&gt;CONCATENATE($A32,0,P$18),"",VLOOKUP(CONCATENATE($A32,0,P$18),'Berechnung TBA'!$A$5:$Q$9166,17,FALSE)),
IF(VLOOKUP(CONCATENATE($A32,P$18),'Berechnung TBA'!$A$5:$Q$9166,1,FALSE)&lt;&gt;CONCATENATE($A32,P$18),"",VLOOKUP(CONCATENATE($A32,P$18),'Berechnung TBA'!$A$5:$Q$9166,17,FALSE)))))),"")</f>
        <v/>
      </c>
      <c r="Q32" s="14" t="str">
        <f>IFERROR(IF(OR($A32="",Q$18="",$A32=Q$18),"",
IF(AND($A32&lt;10,Q$18&lt;10),IF(VLOOKUP(CONCATENATE(0,$A32,0,Q$18),'Berechnung TBA'!$A$5:$Q$9166,1,FALSE)&lt;&gt;CONCATENATE(0,$A32,0,Q$18),"",VLOOKUP(CONCATENATE(0,$A32,0,Q$18),'Berechnung TBA'!$A$5:$Q$9166,17,FALSE)),
IF(AND($A32&lt;10,OR(Q$18=10,Q$18&gt;10)),IF(VLOOKUP(CONCATENATE(0,$A32,Q$18),'Berechnung TBA'!$A$5:$Q$9166,1,FALSE)&lt;&gt;CONCATENATE(0,$A32,Q$18),"",VLOOKUP(CONCATENATE(0,$A32,Q$18),'Berechnung TBA'!$A$5:$Q$9166,17,FALSE)),
IF(AND(Q$18&lt;10,OR($A32=10,$A32&gt;10)),IF(VLOOKUP(CONCATENATE($A32,0,Q$18),'Berechnung TBA'!$A$5:$Q$9166,1,FALSE)&lt;&gt;CONCATENATE($A32,0,Q$18),"",VLOOKUP(CONCATENATE($A32,0,Q$18),'Berechnung TBA'!$A$5:$Q$9166,17,FALSE)),
IF(VLOOKUP(CONCATENATE($A32,Q$18),'Berechnung TBA'!$A$5:$Q$9166,1,FALSE)&lt;&gt;CONCATENATE($A32,Q$18),"",VLOOKUP(CONCATENATE($A32,Q$18),'Berechnung TBA'!$A$5:$Q$9166,17,FALSE)))))),"")</f>
        <v/>
      </c>
      <c r="R32" s="14" t="str">
        <f>IFERROR(IF(OR($A32="",R$18="",$A32=R$18),"",
IF(AND($A32&lt;10,R$18&lt;10),IF(VLOOKUP(CONCATENATE(0,$A32,0,R$18),'Berechnung TBA'!$A$5:$Q$9166,1,FALSE)&lt;&gt;CONCATENATE(0,$A32,0,R$18),"",VLOOKUP(CONCATENATE(0,$A32,0,R$18),'Berechnung TBA'!$A$5:$Q$9166,17,FALSE)),
IF(AND($A32&lt;10,OR(R$18=10,R$18&gt;10)),IF(VLOOKUP(CONCATENATE(0,$A32,R$18),'Berechnung TBA'!$A$5:$Q$9166,1,FALSE)&lt;&gt;CONCATENATE(0,$A32,R$18),"",VLOOKUP(CONCATENATE(0,$A32,R$18),'Berechnung TBA'!$A$5:$Q$9166,17,FALSE)),
IF(AND(R$18&lt;10,OR($A32=10,$A32&gt;10)),IF(VLOOKUP(CONCATENATE($A32,0,R$18),'Berechnung TBA'!$A$5:$Q$9166,1,FALSE)&lt;&gt;CONCATENATE($A32,0,R$18),"",VLOOKUP(CONCATENATE($A32,0,R$18),'Berechnung TBA'!$A$5:$Q$9166,17,FALSE)),
IF(VLOOKUP(CONCATENATE($A32,R$18),'Berechnung TBA'!$A$5:$Q$9166,1,FALSE)&lt;&gt;CONCATENATE($A32,R$18),"",VLOOKUP(CONCATENATE($A32,R$18),'Berechnung TBA'!$A$5:$Q$9166,17,FALSE)))))),"")</f>
        <v/>
      </c>
      <c r="S32" s="14" t="str">
        <f>IFERROR(IF(OR($A32="",S$18="",$A32=S$18),"",
IF(AND($A32&lt;10,S$18&lt;10),IF(VLOOKUP(CONCATENATE(0,$A32,0,S$18),'Berechnung TBA'!$A$5:$Q$9166,1,FALSE)&lt;&gt;CONCATENATE(0,$A32,0,S$18),"",VLOOKUP(CONCATENATE(0,$A32,0,S$18),'Berechnung TBA'!$A$5:$Q$9166,17,FALSE)),
IF(AND($A32&lt;10,OR(S$18=10,S$18&gt;10)),IF(VLOOKUP(CONCATENATE(0,$A32,S$18),'Berechnung TBA'!$A$5:$Q$9166,1,FALSE)&lt;&gt;CONCATENATE(0,$A32,S$18),"",VLOOKUP(CONCATENATE(0,$A32,S$18),'Berechnung TBA'!$A$5:$Q$9166,17,FALSE)),
IF(AND(S$18&lt;10,OR($A32=10,$A32&gt;10)),IF(VLOOKUP(CONCATENATE($A32,0,S$18),'Berechnung TBA'!$A$5:$Q$9166,1,FALSE)&lt;&gt;CONCATENATE($A32,0,S$18),"",VLOOKUP(CONCATENATE($A32,0,S$18),'Berechnung TBA'!$A$5:$Q$9166,17,FALSE)),
IF(VLOOKUP(CONCATENATE($A32,S$18),'Berechnung TBA'!$A$5:$Q$9166,1,FALSE)&lt;&gt;CONCATENATE($A32,S$18),"",VLOOKUP(CONCATENATE($A32,S$18),'Berechnung TBA'!$A$5:$Q$9166,17,FALSE)))))),"")</f>
        <v/>
      </c>
      <c r="T32" s="14" t="str">
        <f>IFERROR(IF(OR($A32="",T$18="",$A32=T$18),"",
IF(AND($A32&lt;10,T$18&lt;10),IF(VLOOKUP(CONCATENATE(0,$A32,0,T$18),'Berechnung TBA'!$A$5:$Q$9166,1,FALSE)&lt;&gt;CONCATENATE(0,$A32,0,T$18),"",VLOOKUP(CONCATENATE(0,$A32,0,T$18),'Berechnung TBA'!$A$5:$Q$9166,17,FALSE)),
IF(AND($A32&lt;10,OR(T$18=10,T$18&gt;10)),IF(VLOOKUP(CONCATENATE(0,$A32,T$18),'Berechnung TBA'!$A$5:$Q$9166,1,FALSE)&lt;&gt;CONCATENATE(0,$A32,T$18),"",VLOOKUP(CONCATENATE(0,$A32,T$18),'Berechnung TBA'!$A$5:$Q$9166,17,FALSE)),
IF(AND(T$18&lt;10,OR($A32=10,$A32&gt;10)),IF(VLOOKUP(CONCATENATE($A32,0,T$18),'Berechnung TBA'!$A$5:$Q$9166,1,FALSE)&lt;&gt;CONCATENATE($A32,0,T$18),"",VLOOKUP(CONCATENATE($A32,0,T$18),'Berechnung TBA'!$A$5:$Q$9166,17,FALSE)),
IF(VLOOKUP(CONCATENATE($A32,T$18),'Berechnung TBA'!$A$5:$Q$9166,1,FALSE)&lt;&gt;CONCATENATE($A32,T$18),"",VLOOKUP(CONCATENATE($A32,T$18),'Berechnung TBA'!$A$5:$Q$9166,17,FALSE)))))),"")</f>
        <v/>
      </c>
      <c r="U32" s="14" t="str">
        <f>IFERROR(IF(OR($A32="",U$18="",$A32=U$18),"",
IF(AND($A32&lt;10,U$18&lt;10),IF(VLOOKUP(CONCATENATE(0,$A32,0,U$18),'Berechnung TBA'!$A$5:$Q$9166,1,FALSE)&lt;&gt;CONCATENATE(0,$A32,0,U$18),"",VLOOKUP(CONCATENATE(0,$A32,0,U$18),'Berechnung TBA'!$A$5:$Q$9166,17,FALSE)),
IF(AND($A32&lt;10,OR(U$18=10,U$18&gt;10)),IF(VLOOKUP(CONCATENATE(0,$A32,U$18),'Berechnung TBA'!$A$5:$Q$9166,1,FALSE)&lt;&gt;CONCATENATE(0,$A32,U$18),"",VLOOKUP(CONCATENATE(0,$A32,U$18),'Berechnung TBA'!$A$5:$Q$9166,17,FALSE)),
IF(AND(U$18&lt;10,OR($A32=10,$A32&gt;10)),IF(VLOOKUP(CONCATENATE($A32,0,U$18),'Berechnung TBA'!$A$5:$Q$9166,1,FALSE)&lt;&gt;CONCATENATE($A32,0,U$18),"",VLOOKUP(CONCATENATE($A32,0,U$18),'Berechnung TBA'!$A$5:$Q$9166,17,FALSE)),
IF(VLOOKUP(CONCATENATE($A32,U$18),'Berechnung TBA'!$A$5:$Q$9166,1,FALSE)&lt;&gt;CONCATENATE($A32,U$18),"",VLOOKUP(CONCATENATE($A32,U$18),'Berechnung TBA'!$A$5:$Q$9166,17,FALSE)))))),"")</f>
        <v/>
      </c>
      <c r="V32" s="14" t="str">
        <f>IFERROR(IF(OR($A32="",V$18="",$A32=V$18),"",
IF(AND($A32&lt;10,V$18&lt;10),IF(VLOOKUP(CONCATENATE(0,$A32,0,V$18),'Berechnung TBA'!$A$5:$Q$9166,1,FALSE)&lt;&gt;CONCATENATE(0,$A32,0,V$18),"",VLOOKUP(CONCATENATE(0,$A32,0,V$18),'Berechnung TBA'!$A$5:$Q$9166,17,FALSE)),
IF(AND($A32&lt;10,OR(V$18=10,V$18&gt;10)),IF(VLOOKUP(CONCATENATE(0,$A32,V$18),'Berechnung TBA'!$A$5:$Q$9166,1,FALSE)&lt;&gt;CONCATENATE(0,$A32,V$18),"",VLOOKUP(CONCATENATE(0,$A32,V$18),'Berechnung TBA'!$A$5:$Q$9166,17,FALSE)),
IF(AND(V$18&lt;10,OR($A32=10,$A32&gt;10)),IF(VLOOKUP(CONCATENATE($A32,0,V$18),'Berechnung TBA'!$A$5:$Q$9166,1,FALSE)&lt;&gt;CONCATENATE($A32,0,V$18),"",VLOOKUP(CONCATENATE($A32,0,V$18),'Berechnung TBA'!$A$5:$Q$9166,17,FALSE)),
IF(VLOOKUP(CONCATENATE($A32,V$18),'Berechnung TBA'!$A$5:$Q$9166,1,FALSE)&lt;&gt;CONCATENATE($A32,V$18),"",VLOOKUP(CONCATENATE($A32,V$18),'Berechnung TBA'!$A$5:$Q$9166,17,FALSE)))))),"")</f>
        <v/>
      </c>
      <c r="W32" s="14" t="str">
        <f>IFERROR(IF(OR($A32="",W$18="",$A32=W$18),"",
IF(AND($A32&lt;10,W$18&lt;10),IF(VLOOKUP(CONCATENATE(0,$A32,0,W$18),'Berechnung TBA'!$A$5:$Q$9166,1,FALSE)&lt;&gt;CONCATENATE(0,$A32,0,W$18),"",VLOOKUP(CONCATENATE(0,$A32,0,W$18),'Berechnung TBA'!$A$5:$Q$9166,17,FALSE)),
IF(AND($A32&lt;10,OR(W$18=10,W$18&gt;10)),IF(VLOOKUP(CONCATENATE(0,$A32,W$18),'Berechnung TBA'!$A$5:$Q$9166,1,FALSE)&lt;&gt;CONCATENATE(0,$A32,W$18),"",VLOOKUP(CONCATENATE(0,$A32,W$18),'Berechnung TBA'!$A$5:$Q$9166,17,FALSE)),
IF(AND(W$18&lt;10,OR($A32=10,$A32&gt;10)),IF(VLOOKUP(CONCATENATE($A32,0,W$18),'Berechnung TBA'!$A$5:$Q$9166,1,FALSE)&lt;&gt;CONCATENATE($A32,0,W$18),"",VLOOKUP(CONCATENATE($A32,0,W$18),'Berechnung TBA'!$A$5:$Q$9166,17,FALSE)),
IF(VLOOKUP(CONCATENATE($A32,W$18),'Berechnung TBA'!$A$5:$Q$9166,1,FALSE)&lt;&gt;CONCATENATE($A32,W$18),"",VLOOKUP(CONCATENATE($A32,W$18),'Berechnung TBA'!$A$5:$Q$9166,17,FALSE)))))),"")</f>
        <v/>
      </c>
      <c r="X32" s="14" t="str">
        <f>IFERROR(IF(OR($A32="",X$18="",$A32=X$18),"",
IF(AND($A32&lt;10,X$18&lt;10),IF(VLOOKUP(CONCATENATE(0,$A32,0,X$18),'Berechnung TBA'!$A$5:$Q$9166,1,FALSE)&lt;&gt;CONCATENATE(0,$A32,0,X$18),"",VLOOKUP(CONCATENATE(0,$A32,0,X$18),'Berechnung TBA'!$A$5:$Q$9166,17,FALSE)),
IF(AND($A32&lt;10,OR(X$18=10,X$18&gt;10)),IF(VLOOKUP(CONCATENATE(0,$A32,X$18),'Berechnung TBA'!$A$5:$Q$9166,1,FALSE)&lt;&gt;CONCATENATE(0,$A32,X$18),"",VLOOKUP(CONCATENATE(0,$A32,X$18),'Berechnung TBA'!$A$5:$Q$9166,17,FALSE)),
IF(AND(X$18&lt;10,OR($A32=10,$A32&gt;10)),IF(VLOOKUP(CONCATENATE($A32,0,X$18),'Berechnung TBA'!$A$5:$Q$9166,1,FALSE)&lt;&gt;CONCATENATE($A32,0,X$18),"",VLOOKUP(CONCATENATE($A32,0,X$18),'Berechnung TBA'!$A$5:$Q$9166,17,FALSE)),
IF(VLOOKUP(CONCATENATE($A32,X$18),'Berechnung TBA'!$A$5:$Q$9166,1,FALSE)&lt;&gt;CONCATENATE($A32,X$18),"",VLOOKUP(CONCATENATE($A32,X$18),'Berechnung TBA'!$A$5:$Q$9166,17,FALSE)))))),"")</f>
        <v/>
      </c>
      <c r="Y32" s="14" t="str">
        <f>IFERROR(IF(OR($A32="",Y$18="",$A32=Y$18),"",
IF(AND($A32&lt;10,Y$18&lt;10),IF(VLOOKUP(CONCATENATE(0,$A32,0,Y$18),'Berechnung TBA'!$A$5:$Q$9166,1,FALSE)&lt;&gt;CONCATENATE(0,$A32,0,Y$18),"",VLOOKUP(CONCATENATE(0,$A32,0,Y$18),'Berechnung TBA'!$A$5:$Q$9166,17,FALSE)),
IF(AND($A32&lt;10,OR(Y$18=10,Y$18&gt;10)),IF(VLOOKUP(CONCATENATE(0,$A32,Y$18),'Berechnung TBA'!$A$5:$Q$9166,1,FALSE)&lt;&gt;CONCATENATE(0,$A32,Y$18),"",VLOOKUP(CONCATENATE(0,$A32,Y$18),'Berechnung TBA'!$A$5:$Q$9166,17,FALSE)),
IF(AND(Y$18&lt;10,OR($A32=10,$A32&gt;10)),IF(VLOOKUP(CONCATENATE($A32,0,Y$18),'Berechnung TBA'!$A$5:$Q$9166,1,FALSE)&lt;&gt;CONCATENATE($A32,0,Y$18),"",VLOOKUP(CONCATENATE($A32,0,Y$18),'Berechnung TBA'!$A$5:$Q$9166,17,FALSE)),
IF(VLOOKUP(CONCATENATE($A32,Y$18),'Berechnung TBA'!$A$5:$Q$9166,1,FALSE)&lt;&gt;CONCATENATE($A32,Y$18),"",VLOOKUP(CONCATENATE($A32,Y$18),'Berechnung TBA'!$A$5:$Q$9166,17,FALSE)))))),"")</f>
        <v/>
      </c>
      <c r="Z32" s="14" t="str">
        <f>IFERROR(IF(OR($A32="",Z$18="",$A32=Z$18),"",
IF(AND($A32&lt;10,Z$18&lt;10),IF(VLOOKUP(CONCATENATE(0,$A32,0,Z$18),'Berechnung TBA'!$A$5:$Q$9166,1,FALSE)&lt;&gt;CONCATENATE(0,$A32,0,Z$18),"",VLOOKUP(CONCATENATE(0,$A32,0,Z$18),'Berechnung TBA'!$A$5:$Q$9166,17,FALSE)),
IF(AND($A32&lt;10,OR(Z$18=10,Z$18&gt;10)),IF(VLOOKUP(CONCATENATE(0,$A32,Z$18),'Berechnung TBA'!$A$5:$Q$9166,1,FALSE)&lt;&gt;CONCATENATE(0,$A32,Z$18),"",VLOOKUP(CONCATENATE(0,$A32,Z$18),'Berechnung TBA'!$A$5:$Q$9166,17,FALSE)),
IF(AND(Z$18&lt;10,OR($A32=10,$A32&gt;10)),IF(VLOOKUP(CONCATENATE($A32,0,Z$18),'Berechnung TBA'!$A$5:$Q$9166,1,FALSE)&lt;&gt;CONCATENATE($A32,0,Z$18),"",VLOOKUP(CONCATENATE($A32,0,Z$18),'Berechnung TBA'!$A$5:$Q$9166,17,FALSE)),
IF(VLOOKUP(CONCATENATE($A32,Z$18),'Berechnung TBA'!$A$5:$Q$9166,1,FALSE)&lt;&gt;CONCATENATE($A32,Z$18),"",VLOOKUP(CONCATENATE($A32,Z$18),'Berechnung TBA'!$A$5:$Q$9166,17,FALSE)))))),"")</f>
        <v/>
      </c>
      <c r="AA32" s="14" t="str">
        <f>IFERROR(IF(OR($A32="",AA$18="",$A32=AA$18),"",
IF(AND($A32&lt;10,AA$18&lt;10),IF(VLOOKUP(CONCATENATE(0,$A32,0,AA$18),'Berechnung TBA'!$A$5:$Q$9166,1,FALSE)&lt;&gt;CONCATENATE(0,$A32,0,AA$18),"",VLOOKUP(CONCATENATE(0,$A32,0,AA$18),'Berechnung TBA'!$A$5:$Q$9166,17,FALSE)),
IF(AND($A32&lt;10,OR(AA$18=10,AA$18&gt;10)),IF(VLOOKUP(CONCATENATE(0,$A32,AA$18),'Berechnung TBA'!$A$5:$Q$9166,1,FALSE)&lt;&gt;CONCATENATE(0,$A32,AA$18),"",VLOOKUP(CONCATENATE(0,$A32,AA$18),'Berechnung TBA'!$A$5:$Q$9166,17,FALSE)),
IF(AND(AA$18&lt;10,OR($A32=10,$A32&gt;10)),IF(VLOOKUP(CONCATENATE($A32,0,AA$18),'Berechnung TBA'!$A$5:$Q$9166,1,FALSE)&lt;&gt;CONCATENATE($A32,0,AA$18),"",VLOOKUP(CONCATENATE($A32,0,AA$18),'Berechnung TBA'!$A$5:$Q$9166,17,FALSE)),
IF(VLOOKUP(CONCATENATE($A32,AA$18),'Berechnung TBA'!$A$5:$Q$9166,1,FALSE)&lt;&gt;CONCATENATE($A32,AA$18),"",VLOOKUP(CONCATENATE($A32,AA$18),'Berechnung TBA'!$A$5:$Q$9166,17,FALSE)))))),"")</f>
        <v/>
      </c>
      <c r="AB32" s="14" t="str">
        <f>IFERROR(IF(OR($A32="",AB$18="",$A32=AB$18),"",
IF(AND($A32&lt;10,AB$18&lt;10),IF(VLOOKUP(CONCATENATE(0,$A32,0,AB$18),'Berechnung TBA'!$A$5:$Q$9166,1,FALSE)&lt;&gt;CONCATENATE(0,$A32,0,AB$18),"",VLOOKUP(CONCATENATE(0,$A32,0,AB$18),'Berechnung TBA'!$A$5:$Q$9166,17,FALSE)),
IF(AND($A32&lt;10,OR(AB$18=10,AB$18&gt;10)),IF(VLOOKUP(CONCATENATE(0,$A32,AB$18),'Berechnung TBA'!$A$5:$Q$9166,1,FALSE)&lt;&gt;CONCATENATE(0,$A32,AB$18),"",VLOOKUP(CONCATENATE(0,$A32,AB$18),'Berechnung TBA'!$A$5:$Q$9166,17,FALSE)),
IF(AND(AB$18&lt;10,OR($A32=10,$A32&gt;10)),IF(VLOOKUP(CONCATENATE($A32,0,AB$18),'Berechnung TBA'!$A$5:$Q$9166,1,FALSE)&lt;&gt;CONCATENATE($A32,0,AB$18),"",VLOOKUP(CONCATENATE($A32,0,AB$18),'Berechnung TBA'!$A$5:$Q$9166,17,FALSE)),
IF(VLOOKUP(CONCATENATE($A32,AB$18),'Berechnung TBA'!$A$5:$Q$9166,1,FALSE)&lt;&gt;CONCATENATE($A32,AB$18),"",VLOOKUP(CONCATENATE($A32,AB$18),'Berechnung TBA'!$A$5:$Q$9166,17,FALSE)))))),"")</f>
        <v/>
      </c>
      <c r="AC32" s="14" t="str">
        <f>IFERROR(IF(OR($A32="",AC$18="",$A32=AC$18),"",
IF(AND($A32&lt;10,AC$18&lt;10),IF(VLOOKUP(CONCATENATE(0,$A32,0,AC$18),'Berechnung TBA'!$A$5:$Q$9166,1,FALSE)&lt;&gt;CONCATENATE(0,$A32,0,AC$18),"",VLOOKUP(CONCATENATE(0,$A32,0,AC$18),'Berechnung TBA'!$A$5:$Q$9166,17,FALSE)),
IF(AND($A32&lt;10,OR(AC$18=10,AC$18&gt;10)),IF(VLOOKUP(CONCATENATE(0,$A32,AC$18),'Berechnung TBA'!$A$5:$Q$9166,1,FALSE)&lt;&gt;CONCATENATE(0,$A32,AC$18),"",VLOOKUP(CONCATENATE(0,$A32,AC$18),'Berechnung TBA'!$A$5:$Q$9166,17,FALSE)),
IF(AND(AC$18&lt;10,OR($A32=10,$A32&gt;10)),IF(VLOOKUP(CONCATENATE($A32,0,AC$18),'Berechnung TBA'!$A$5:$Q$9166,1,FALSE)&lt;&gt;CONCATENATE($A32,0,AC$18),"",VLOOKUP(CONCATENATE($A32,0,AC$18),'Berechnung TBA'!$A$5:$Q$9166,17,FALSE)),
IF(VLOOKUP(CONCATENATE($A32,AC$18),'Berechnung TBA'!$A$5:$Q$9166,1,FALSE)&lt;&gt;CONCATENATE($A32,AC$18),"",VLOOKUP(CONCATENATE($A32,AC$18),'Berechnung TBA'!$A$5:$Q$9166,17,FALSE)))))),"")</f>
        <v/>
      </c>
      <c r="AD32" s="14" t="str">
        <f>IFERROR(IF(OR($A32="",AD$18="",$A32=AD$18),"",
IF(AND($A32&lt;10,AD$18&lt;10),IF(VLOOKUP(CONCATENATE(0,$A32,0,AD$18),'Berechnung TBA'!$A$5:$Q$9166,1,FALSE)&lt;&gt;CONCATENATE(0,$A32,0,AD$18),"",VLOOKUP(CONCATENATE(0,$A32,0,AD$18),'Berechnung TBA'!$A$5:$Q$9166,17,FALSE)),
IF(AND($A32&lt;10,OR(AD$18=10,AD$18&gt;10)),IF(VLOOKUP(CONCATENATE(0,$A32,AD$18),'Berechnung TBA'!$A$5:$Q$9166,1,FALSE)&lt;&gt;CONCATENATE(0,$A32,AD$18),"",VLOOKUP(CONCATENATE(0,$A32,AD$18),'Berechnung TBA'!$A$5:$Q$9166,17,FALSE)),
IF(AND(AD$18&lt;10,OR($A32=10,$A32&gt;10)),IF(VLOOKUP(CONCATENATE($A32,0,AD$18),'Berechnung TBA'!$A$5:$Q$9166,1,FALSE)&lt;&gt;CONCATENATE($A32,0,AD$18),"",VLOOKUP(CONCATENATE($A32,0,AD$18),'Berechnung TBA'!$A$5:$Q$9166,17,FALSE)),
IF(VLOOKUP(CONCATENATE($A32,AD$18),'Berechnung TBA'!$A$5:$Q$9166,1,FALSE)&lt;&gt;CONCATENATE($A32,AD$18),"",VLOOKUP(CONCATENATE($A32,AD$18),'Berechnung TBA'!$A$5:$Q$9166,17,FALSE)))))),"")</f>
        <v/>
      </c>
      <c r="AE32" s="14" t="str">
        <f>IFERROR(IF(OR($A32="",AE$18="",$A32=AE$18),"",
IF(AND($A32&lt;10,AE$18&lt;10),IF(VLOOKUP(CONCATENATE(0,$A32,0,AE$18),'Berechnung TBA'!$A$5:$Q$9166,1,FALSE)&lt;&gt;CONCATENATE(0,$A32,0,AE$18),"",VLOOKUP(CONCATENATE(0,$A32,0,AE$18),'Berechnung TBA'!$A$5:$Q$9166,17,FALSE)),
IF(AND($A32&lt;10,OR(AE$18=10,AE$18&gt;10)),IF(VLOOKUP(CONCATENATE(0,$A32,AE$18),'Berechnung TBA'!$A$5:$Q$9166,1,FALSE)&lt;&gt;CONCATENATE(0,$A32,AE$18),"",VLOOKUP(CONCATENATE(0,$A32,AE$18),'Berechnung TBA'!$A$5:$Q$9166,17,FALSE)),
IF(AND(AE$18&lt;10,OR($A32=10,$A32&gt;10)),IF(VLOOKUP(CONCATENATE($A32,0,AE$18),'Berechnung TBA'!$A$5:$Q$9166,1,FALSE)&lt;&gt;CONCATENATE($A32,0,AE$18),"",VLOOKUP(CONCATENATE($A32,0,AE$18),'Berechnung TBA'!$A$5:$Q$9166,17,FALSE)),
IF(VLOOKUP(CONCATENATE($A32,AE$18),'Berechnung TBA'!$A$5:$Q$9166,1,FALSE)&lt;&gt;CONCATENATE($A32,AE$18),"",VLOOKUP(CONCATENATE($A32,AE$18),'Berechnung TBA'!$A$5:$Q$9166,17,FALSE)))))),"")</f>
        <v/>
      </c>
      <c r="AF32" s="14" t="str">
        <f>IFERROR(IF(OR($A32="",AF$18="",$A32=AF$18),"",
IF(AND($A32&lt;10,AF$18&lt;10),IF(VLOOKUP(CONCATENATE(0,$A32,0,AF$18),'Berechnung TBA'!$A$5:$Q$9166,1,FALSE)&lt;&gt;CONCATENATE(0,$A32,0,AF$18),"",VLOOKUP(CONCATENATE(0,$A32,0,AF$18),'Berechnung TBA'!$A$5:$Q$9166,17,FALSE)),
IF(AND($A32&lt;10,OR(AF$18=10,AF$18&gt;10)),IF(VLOOKUP(CONCATENATE(0,$A32,AF$18),'Berechnung TBA'!$A$5:$Q$9166,1,FALSE)&lt;&gt;CONCATENATE(0,$A32,AF$18),"",VLOOKUP(CONCATENATE(0,$A32,AF$18),'Berechnung TBA'!$A$5:$Q$9166,17,FALSE)),
IF(AND(AF$18&lt;10,OR($A32=10,$A32&gt;10)),IF(VLOOKUP(CONCATENATE($A32,0,AF$18),'Berechnung TBA'!$A$5:$Q$9166,1,FALSE)&lt;&gt;CONCATENATE($A32,0,AF$18),"",VLOOKUP(CONCATENATE($A32,0,AF$18),'Berechnung TBA'!$A$5:$Q$9166,17,FALSE)),
IF(VLOOKUP(CONCATENATE($A32,AF$18),'Berechnung TBA'!$A$5:$Q$9166,1,FALSE)&lt;&gt;CONCATENATE($A32,AF$18),"",VLOOKUP(CONCATENATE($A32,AF$18),'Berechnung TBA'!$A$5:$Q$9166,17,FALSE)))))),"")</f>
        <v/>
      </c>
      <c r="AG32" s="14" t="str">
        <f>IFERROR(IF(OR($A32="",AG$18="",$A32=AG$18),"",
IF(AND($A32&lt;10,AG$18&lt;10),IF(VLOOKUP(CONCATENATE(0,$A32,0,AG$18),'Berechnung TBA'!$A$5:$Q$9166,1,FALSE)&lt;&gt;CONCATENATE(0,$A32,0,AG$18),"",VLOOKUP(CONCATENATE(0,$A32,0,AG$18),'Berechnung TBA'!$A$5:$Q$9166,17,FALSE)),
IF(AND($A32&lt;10,OR(AG$18=10,AG$18&gt;10)),IF(VLOOKUP(CONCATENATE(0,$A32,AG$18),'Berechnung TBA'!$A$5:$Q$9166,1,FALSE)&lt;&gt;CONCATENATE(0,$A32,AG$18),"",VLOOKUP(CONCATENATE(0,$A32,AG$18),'Berechnung TBA'!$A$5:$Q$9166,17,FALSE)),
IF(AND(AG$18&lt;10,OR($A32=10,$A32&gt;10)),IF(VLOOKUP(CONCATENATE($A32,0,AG$18),'Berechnung TBA'!$A$5:$Q$9166,1,FALSE)&lt;&gt;CONCATENATE($A32,0,AG$18),"",VLOOKUP(CONCATENATE($A32,0,AG$18),'Berechnung TBA'!$A$5:$Q$9166,17,FALSE)),
IF(VLOOKUP(CONCATENATE($A32,AG$18),'Berechnung TBA'!$A$5:$Q$9166,1,FALSE)&lt;&gt;CONCATENATE($A32,AG$18),"",VLOOKUP(CONCATENATE($A32,AG$18),'Berechnung TBA'!$A$5:$Q$9166,17,FALSE)))))),"")</f>
        <v/>
      </c>
      <c r="AH32" s="14" t="str">
        <f>IFERROR(IF(OR($A32="",AH$18="",$A32=AH$18),"",
IF(AND($A32&lt;10,AH$18&lt;10),IF(VLOOKUP(CONCATENATE(0,$A32,0,AH$18),'Berechnung TBA'!$A$5:$Q$9166,1,FALSE)&lt;&gt;CONCATENATE(0,$A32,0,AH$18),"",VLOOKUP(CONCATENATE(0,$A32,0,AH$18),'Berechnung TBA'!$A$5:$Q$9166,17,FALSE)),
IF(AND($A32&lt;10,OR(AH$18=10,AH$18&gt;10)),IF(VLOOKUP(CONCATENATE(0,$A32,AH$18),'Berechnung TBA'!$A$5:$Q$9166,1,FALSE)&lt;&gt;CONCATENATE(0,$A32,AH$18),"",VLOOKUP(CONCATENATE(0,$A32,AH$18),'Berechnung TBA'!$A$5:$Q$9166,17,FALSE)),
IF(AND(AH$18&lt;10,OR($A32=10,$A32&gt;10)),IF(VLOOKUP(CONCATENATE($A32,0,AH$18),'Berechnung TBA'!$A$5:$Q$9166,1,FALSE)&lt;&gt;CONCATENATE($A32,0,AH$18),"",VLOOKUP(CONCATENATE($A32,0,AH$18),'Berechnung TBA'!$A$5:$Q$9166,17,FALSE)),
IF(VLOOKUP(CONCATENATE($A32,AH$18),'Berechnung TBA'!$A$5:$Q$9166,1,FALSE)&lt;&gt;CONCATENATE($A32,AH$18),"",VLOOKUP(CONCATENATE($A32,AH$18),'Berechnung TBA'!$A$5:$Q$9166,17,FALSE)))))),"")</f>
        <v/>
      </c>
      <c r="AI32" s="14" t="str">
        <f>IFERROR(IF(OR($A32="",AI$18="",$A32=AI$18),"",
IF(AND($A32&lt;10,AI$18&lt;10),IF(VLOOKUP(CONCATENATE(0,$A32,0,AI$18),'Berechnung TBA'!$A$5:$Q$9166,1,FALSE)&lt;&gt;CONCATENATE(0,$A32,0,AI$18),"",VLOOKUP(CONCATENATE(0,$A32,0,AI$18),'Berechnung TBA'!$A$5:$Q$9166,17,FALSE)),
IF(AND($A32&lt;10,OR(AI$18=10,AI$18&gt;10)),IF(VLOOKUP(CONCATENATE(0,$A32,AI$18),'Berechnung TBA'!$A$5:$Q$9166,1,FALSE)&lt;&gt;CONCATENATE(0,$A32,AI$18),"",VLOOKUP(CONCATENATE(0,$A32,AI$18),'Berechnung TBA'!$A$5:$Q$9166,17,FALSE)),
IF(AND(AI$18&lt;10,OR($A32=10,$A32&gt;10)),IF(VLOOKUP(CONCATENATE($A32,0,AI$18),'Berechnung TBA'!$A$5:$Q$9166,1,FALSE)&lt;&gt;CONCATENATE($A32,0,AI$18),"",VLOOKUP(CONCATENATE($A32,0,AI$18),'Berechnung TBA'!$A$5:$Q$9166,17,FALSE)),
IF(VLOOKUP(CONCATENATE($A32,AI$18),'Berechnung TBA'!$A$5:$Q$9166,1,FALSE)&lt;&gt;CONCATENATE($A32,AI$18),"",VLOOKUP(CONCATENATE($A32,AI$18),'Berechnung TBA'!$A$5:$Q$9166,17,FALSE)))))),"")</f>
        <v/>
      </c>
      <c r="AJ32" s="14" t="str">
        <f>IFERROR(IF(OR($A32="",AJ$18="",$A32=AJ$18),"",
IF(AND($A32&lt;10,AJ$18&lt;10),IF(VLOOKUP(CONCATENATE(0,$A32,0,AJ$18),'Berechnung TBA'!$A$5:$Q$9166,1,FALSE)&lt;&gt;CONCATENATE(0,$A32,0,AJ$18),"",VLOOKUP(CONCATENATE(0,$A32,0,AJ$18),'Berechnung TBA'!$A$5:$Q$9166,17,FALSE)),
IF(AND($A32&lt;10,OR(AJ$18=10,AJ$18&gt;10)),IF(VLOOKUP(CONCATENATE(0,$A32,AJ$18),'Berechnung TBA'!$A$5:$Q$9166,1,FALSE)&lt;&gt;CONCATENATE(0,$A32,AJ$18),"",VLOOKUP(CONCATENATE(0,$A32,AJ$18),'Berechnung TBA'!$A$5:$Q$9166,17,FALSE)),
IF(AND(AJ$18&lt;10,OR($A32=10,$A32&gt;10)),IF(VLOOKUP(CONCATENATE($A32,0,AJ$18),'Berechnung TBA'!$A$5:$Q$9166,1,FALSE)&lt;&gt;CONCATENATE($A32,0,AJ$18),"",VLOOKUP(CONCATENATE($A32,0,AJ$18),'Berechnung TBA'!$A$5:$Q$9166,17,FALSE)),
IF(VLOOKUP(CONCATENATE($A32,AJ$18),'Berechnung TBA'!$A$5:$Q$9166,1,FALSE)&lt;&gt;CONCATENATE($A32,AJ$18),"",VLOOKUP(CONCATENATE($A32,AJ$18),'Berechnung TBA'!$A$5:$Q$9166,17,FALSE)))))),"")</f>
        <v/>
      </c>
      <c r="AK32" s="14" t="str">
        <f>IFERROR(IF(OR($A32="",AK$18="",$A32=AK$18),"",
IF(AND($A32&lt;10,AK$18&lt;10),IF(VLOOKUP(CONCATENATE(0,$A32,0,AK$18),'Berechnung TBA'!$A$5:$Q$9166,1,FALSE)&lt;&gt;CONCATENATE(0,$A32,0,AK$18),"",VLOOKUP(CONCATENATE(0,$A32,0,AK$18),'Berechnung TBA'!$A$5:$Q$9166,17,FALSE)),
IF(AND($A32&lt;10,OR(AK$18=10,AK$18&gt;10)),IF(VLOOKUP(CONCATENATE(0,$A32,AK$18),'Berechnung TBA'!$A$5:$Q$9166,1,FALSE)&lt;&gt;CONCATENATE(0,$A32,AK$18),"",VLOOKUP(CONCATENATE(0,$A32,AK$18),'Berechnung TBA'!$A$5:$Q$9166,17,FALSE)),
IF(AND(AK$18&lt;10,OR($A32=10,$A32&gt;10)),IF(VLOOKUP(CONCATENATE($A32,0,AK$18),'Berechnung TBA'!$A$5:$Q$9166,1,FALSE)&lt;&gt;CONCATENATE($A32,0,AK$18),"",VLOOKUP(CONCATENATE($A32,0,AK$18),'Berechnung TBA'!$A$5:$Q$9166,17,FALSE)),
IF(VLOOKUP(CONCATENATE($A32,AK$18),'Berechnung TBA'!$A$5:$Q$9166,1,FALSE)&lt;&gt;CONCATENATE($A32,AK$18),"",VLOOKUP(CONCATENATE($A32,AK$18),'Berechnung TBA'!$A$5:$Q$9166,17,FALSE)))))),"")</f>
        <v/>
      </c>
      <c r="AL32" s="14" t="str">
        <f>IFERROR(IF(OR($A32="",AL$18="",$A32=AL$18),"",
IF(AND($A32&lt;10,AL$18&lt;10),IF(VLOOKUP(CONCATENATE(0,$A32,0,AL$18),'Berechnung TBA'!$A$5:$Q$9166,1,FALSE)&lt;&gt;CONCATENATE(0,$A32,0,AL$18),"",VLOOKUP(CONCATENATE(0,$A32,0,AL$18),'Berechnung TBA'!$A$5:$Q$9166,17,FALSE)),
IF(AND($A32&lt;10,OR(AL$18=10,AL$18&gt;10)),IF(VLOOKUP(CONCATENATE(0,$A32,AL$18),'Berechnung TBA'!$A$5:$Q$9166,1,FALSE)&lt;&gt;CONCATENATE(0,$A32,AL$18),"",VLOOKUP(CONCATENATE(0,$A32,AL$18),'Berechnung TBA'!$A$5:$Q$9166,17,FALSE)),
IF(AND(AL$18&lt;10,OR($A32=10,$A32&gt;10)),IF(VLOOKUP(CONCATENATE($A32,0,AL$18),'Berechnung TBA'!$A$5:$Q$9166,1,FALSE)&lt;&gt;CONCATENATE($A32,0,AL$18),"",VLOOKUP(CONCATENATE($A32,0,AL$18),'Berechnung TBA'!$A$5:$Q$9166,17,FALSE)),
IF(VLOOKUP(CONCATENATE($A32,AL$18),'Berechnung TBA'!$A$5:$Q$9166,1,FALSE)&lt;&gt;CONCATENATE($A32,AL$18),"",VLOOKUP(CONCATENATE($A32,AL$18),'Berechnung TBA'!$A$5:$Q$9166,17,FALSE)))))),"")</f>
        <v/>
      </c>
      <c r="AM32" s="14" t="str">
        <f>IFERROR(IF(OR($A32="",AM$18="",$A32=AM$18),"",
IF(AND($A32&lt;10,AM$18&lt;10),IF(VLOOKUP(CONCATENATE(0,$A32,0,AM$18),'Berechnung TBA'!$A$5:$Q$9166,1,FALSE)&lt;&gt;CONCATENATE(0,$A32,0,AM$18),"",VLOOKUP(CONCATENATE(0,$A32,0,AM$18),'Berechnung TBA'!$A$5:$Q$9166,17,FALSE)),
IF(AND($A32&lt;10,OR(AM$18=10,AM$18&gt;10)),IF(VLOOKUP(CONCATENATE(0,$A32,AM$18),'Berechnung TBA'!$A$5:$Q$9166,1,FALSE)&lt;&gt;CONCATENATE(0,$A32,AM$18),"",VLOOKUP(CONCATENATE(0,$A32,AM$18),'Berechnung TBA'!$A$5:$Q$9166,17,FALSE)),
IF(AND(AM$18&lt;10,OR($A32=10,$A32&gt;10)),IF(VLOOKUP(CONCATENATE($A32,0,AM$18),'Berechnung TBA'!$A$5:$Q$9166,1,FALSE)&lt;&gt;CONCATENATE($A32,0,AM$18),"",VLOOKUP(CONCATENATE($A32,0,AM$18),'Berechnung TBA'!$A$5:$Q$9166,17,FALSE)),
IF(VLOOKUP(CONCATENATE($A32,AM$18),'Berechnung TBA'!$A$5:$Q$9166,1,FALSE)&lt;&gt;CONCATENATE($A32,AM$18),"",VLOOKUP(CONCATENATE($A32,AM$18),'Berechnung TBA'!$A$5:$Q$9166,17,FALSE)))))),"")</f>
        <v/>
      </c>
      <c r="AN32" s="14" t="str">
        <f>IFERROR(IF(OR($A32="",AN$18="",$A32=AN$18),"",
IF(AND($A32&lt;10,AN$18&lt;10),IF(VLOOKUP(CONCATENATE(0,$A32,0,AN$18),'Berechnung TBA'!$A$5:$Q$9166,1,FALSE)&lt;&gt;CONCATENATE(0,$A32,0,AN$18),"",VLOOKUP(CONCATENATE(0,$A32,0,AN$18),'Berechnung TBA'!$A$5:$Q$9166,17,FALSE)),
IF(AND($A32&lt;10,OR(AN$18=10,AN$18&gt;10)),IF(VLOOKUP(CONCATENATE(0,$A32,AN$18),'Berechnung TBA'!$A$5:$Q$9166,1,FALSE)&lt;&gt;CONCATENATE(0,$A32,AN$18),"",VLOOKUP(CONCATENATE(0,$A32,AN$18),'Berechnung TBA'!$A$5:$Q$9166,17,FALSE)),
IF(AND(AN$18&lt;10,OR($A32=10,$A32&gt;10)),IF(VLOOKUP(CONCATENATE($A32,0,AN$18),'Berechnung TBA'!$A$5:$Q$9166,1,FALSE)&lt;&gt;CONCATENATE($A32,0,AN$18),"",VLOOKUP(CONCATENATE($A32,0,AN$18),'Berechnung TBA'!$A$5:$Q$9166,17,FALSE)),
IF(VLOOKUP(CONCATENATE($A32,AN$18),'Berechnung TBA'!$A$5:$Q$9166,1,FALSE)&lt;&gt;CONCATENATE($A32,AN$18),"",VLOOKUP(CONCATENATE($A32,AN$18),'Berechnung TBA'!$A$5:$Q$9166,17,FALSE)))))),"")</f>
        <v/>
      </c>
    </row>
    <row r="33" spans="1:40" x14ac:dyDescent="0.2">
      <c r="A33" s="6" t="str">
        <f t="shared" si="1"/>
        <v/>
      </c>
      <c r="B33" s="6" t="str">
        <f>IF(O8="","",O8)</f>
        <v/>
      </c>
      <c r="C33" s="13" t="str">
        <f>IF(O$8="","",
IF(O$8="FG",
IF(AND(2/3*O$10/1.2&gt;2,OR(2/3*O$10/1.2&lt;8,2/3*O$10/1.2=8)),2/3*O$10/1.2,IF(2/3*O$10/1.2&gt;8,8,2)),
IF(O$8="SB",
IF(AND(2/3*O$10/0.8&gt;2,OR(2/3*O$10/0.8&lt;8,2/3*O$10/0.8=8)),2/3*O$10/0.8,IF(2/3*O$10/0.8&gt;8,8,2)),
VLOOKUP(O$12,Berechnungsparameter!$A$23:$G$33,4,FALSE))))</f>
        <v/>
      </c>
      <c r="D33" s="13" t="str">
        <f>IF(O$8="","",
VLOOKUP(O$12,Berechnungsparameter!$A$23:$G$33,7,FALSE))</f>
        <v/>
      </c>
      <c r="E33" s="14" t="str">
        <f>IFERROR(IF(OR($A33="",E$18="",$A33=E$18),"",
IF(AND($A33&lt;10,E$18&lt;10),IF(VLOOKUP(CONCATENATE(0,$A33,0,E$18),'Berechnung TBA'!$A$5:$Q$9166,1,FALSE)&lt;&gt;CONCATENATE(0,$A33,0,E$18),"",VLOOKUP(CONCATENATE(0,$A33,0,E$18),'Berechnung TBA'!$A$5:$Q$9166,17,FALSE)),
IF(AND($A33&lt;10,OR(E$18=10,E$18&gt;10)),IF(VLOOKUP(CONCATENATE(0,$A33,E$18),'Berechnung TBA'!$A$5:$Q$9166,1,FALSE)&lt;&gt;CONCATENATE(0,$A33,E$18),"",VLOOKUP(CONCATENATE(0,$A33,E$18),'Berechnung TBA'!$A$5:$Q$9166,17,FALSE)),
IF(AND(E$18&lt;10,OR($A33=10,$A33&gt;10)),IF(VLOOKUP(CONCATENATE($A33,0,E$18),'Berechnung TBA'!$A$5:$Q$9166,1,FALSE)&lt;&gt;CONCATENATE($A33,0,E$18),"",VLOOKUP(CONCATENATE($A33,0,E$18),'Berechnung TBA'!$A$5:$Q$9166,17,FALSE)),
IF(VLOOKUP(CONCATENATE($A33,E$18),'Berechnung TBA'!$A$5:$Q$9166,1,FALSE)&lt;&gt;CONCATENATE($A33,E$18),"",VLOOKUP(CONCATENATE($A33,E$18),'Berechnung TBA'!$A$5:$Q$9166,17,FALSE)))))),"")</f>
        <v/>
      </c>
      <c r="F33" s="14" t="str">
        <f>IFERROR(IF(OR($A33="",F$18="",$A33=F$18),"",
IF(AND($A33&lt;10,F$18&lt;10),IF(VLOOKUP(CONCATENATE(0,$A33,0,F$18),'Berechnung TBA'!$A$5:$Q$9166,1,FALSE)&lt;&gt;CONCATENATE(0,$A33,0,F$18),"",VLOOKUP(CONCATENATE(0,$A33,0,F$18),'Berechnung TBA'!$A$5:$Q$9166,17,FALSE)),
IF(AND($A33&lt;10,OR(F$18=10,F$18&gt;10)),IF(VLOOKUP(CONCATENATE(0,$A33,F$18),'Berechnung TBA'!$A$5:$Q$9166,1,FALSE)&lt;&gt;CONCATENATE(0,$A33,F$18),"",VLOOKUP(CONCATENATE(0,$A33,F$18),'Berechnung TBA'!$A$5:$Q$9166,17,FALSE)),
IF(AND(F$18&lt;10,OR($A33=10,$A33&gt;10)),IF(VLOOKUP(CONCATENATE($A33,0,F$18),'Berechnung TBA'!$A$5:$Q$9166,1,FALSE)&lt;&gt;CONCATENATE($A33,0,F$18),"",VLOOKUP(CONCATENATE($A33,0,F$18),'Berechnung TBA'!$A$5:$Q$9166,17,FALSE)),
IF(VLOOKUP(CONCATENATE($A33,F$18),'Berechnung TBA'!$A$5:$Q$9166,1,FALSE)&lt;&gt;CONCATENATE($A33,F$18),"",VLOOKUP(CONCATENATE($A33,F$18),'Berechnung TBA'!$A$5:$Q$9166,17,FALSE)))))),"")</f>
        <v/>
      </c>
      <c r="G33" s="14" t="str">
        <f>IFERROR(IF(OR($A33="",G$18="",$A33=G$18),"",
IF(AND($A33&lt;10,G$18&lt;10),IF(VLOOKUP(CONCATENATE(0,$A33,0,G$18),'Berechnung TBA'!$A$5:$Q$9166,1,FALSE)&lt;&gt;CONCATENATE(0,$A33,0,G$18),"",VLOOKUP(CONCATENATE(0,$A33,0,G$18),'Berechnung TBA'!$A$5:$Q$9166,17,FALSE)),
IF(AND($A33&lt;10,OR(G$18=10,G$18&gt;10)),IF(VLOOKUP(CONCATENATE(0,$A33,G$18),'Berechnung TBA'!$A$5:$Q$9166,1,FALSE)&lt;&gt;CONCATENATE(0,$A33,G$18),"",VLOOKUP(CONCATENATE(0,$A33,G$18),'Berechnung TBA'!$A$5:$Q$9166,17,FALSE)),
IF(AND(G$18&lt;10,OR($A33=10,$A33&gt;10)),IF(VLOOKUP(CONCATENATE($A33,0,G$18),'Berechnung TBA'!$A$5:$Q$9166,1,FALSE)&lt;&gt;CONCATENATE($A33,0,G$18),"",VLOOKUP(CONCATENATE($A33,0,G$18),'Berechnung TBA'!$A$5:$Q$9166,17,FALSE)),
IF(VLOOKUP(CONCATENATE($A33,G$18),'Berechnung TBA'!$A$5:$Q$9166,1,FALSE)&lt;&gt;CONCATENATE($A33,G$18),"",VLOOKUP(CONCATENATE($A33,G$18),'Berechnung TBA'!$A$5:$Q$9166,17,FALSE)))))),"")</f>
        <v/>
      </c>
      <c r="H33" s="14" t="str">
        <f>IFERROR(IF(OR($A33="",H$18="",$A33=H$18),"",
IF(AND($A33&lt;10,H$18&lt;10),IF(VLOOKUP(CONCATENATE(0,$A33,0,H$18),'Berechnung TBA'!$A$5:$Q$9166,1,FALSE)&lt;&gt;CONCATENATE(0,$A33,0,H$18),"",VLOOKUP(CONCATENATE(0,$A33,0,H$18),'Berechnung TBA'!$A$5:$Q$9166,17,FALSE)),
IF(AND($A33&lt;10,OR(H$18=10,H$18&gt;10)),IF(VLOOKUP(CONCATENATE(0,$A33,H$18),'Berechnung TBA'!$A$5:$Q$9166,1,FALSE)&lt;&gt;CONCATENATE(0,$A33,H$18),"",VLOOKUP(CONCATENATE(0,$A33,H$18),'Berechnung TBA'!$A$5:$Q$9166,17,FALSE)),
IF(AND(H$18&lt;10,OR($A33=10,$A33&gt;10)),IF(VLOOKUP(CONCATENATE($A33,0,H$18),'Berechnung TBA'!$A$5:$Q$9166,1,FALSE)&lt;&gt;CONCATENATE($A33,0,H$18),"",VLOOKUP(CONCATENATE($A33,0,H$18),'Berechnung TBA'!$A$5:$Q$9166,17,FALSE)),
IF(VLOOKUP(CONCATENATE($A33,H$18),'Berechnung TBA'!$A$5:$Q$9166,1,FALSE)&lt;&gt;CONCATENATE($A33,H$18),"",VLOOKUP(CONCATENATE($A33,H$18),'Berechnung TBA'!$A$5:$Q$9166,17,FALSE)))))),"")</f>
        <v/>
      </c>
      <c r="I33" s="14" t="str">
        <f>IFERROR(IF(OR($A33="",I$18="",$A33=I$18),"",
IF(AND($A33&lt;10,I$18&lt;10),IF(VLOOKUP(CONCATENATE(0,$A33,0,I$18),'Berechnung TBA'!$A$5:$Q$9166,1,FALSE)&lt;&gt;CONCATENATE(0,$A33,0,I$18),"",VLOOKUP(CONCATENATE(0,$A33,0,I$18),'Berechnung TBA'!$A$5:$Q$9166,17,FALSE)),
IF(AND($A33&lt;10,OR(I$18=10,I$18&gt;10)),IF(VLOOKUP(CONCATENATE(0,$A33,I$18),'Berechnung TBA'!$A$5:$Q$9166,1,FALSE)&lt;&gt;CONCATENATE(0,$A33,I$18),"",VLOOKUP(CONCATENATE(0,$A33,I$18),'Berechnung TBA'!$A$5:$Q$9166,17,FALSE)),
IF(AND(I$18&lt;10,OR($A33=10,$A33&gt;10)),IF(VLOOKUP(CONCATENATE($A33,0,I$18),'Berechnung TBA'!$A$5:$Q$9166,1,FALSE)&lt;&gt;CONCATENATE($A33,0,I$18),"",VLOOKUP(CONCATENATE($A33,0,I$18),'Berechnung TBA'!$A$5:$Q$9166,17,FALSE)),
IF(VLOOKUP(CONCATENATE($A33,I$18),'Berechnung TBA'!$A$5:$Q$9166,1,FALSE)&lt;&gt;CONCATENATE($A33,I$18),"",VLOOKUP(CONCATENATE($A33,I$18),'Berechnung TBA'!$A$5:$Q$9166,17,FALSE)))))),"")</f>
        <v/>
      </c>
      <c r="J33" s="14" t="str">
        <f>IFERROR(IF(OR($A33="",J$18="",$A33=J$18),"",
IF(AND($A33&lt;10,J$18&lt;10),IF(VLOOKUP(CONCATENATE(0,$A33,0,J$18),'Berechnung TBA'!$A$5:$Q$9166,1,FALSE)&lt;&gt;CONCATENATE(0,$A33,0,J$18),"",VLOOKUP(CONCATENATE(0,$A33,0,J$18),'Berechnung TBA'!$A$5:$Q$9166,17,FALSE)),
IF(AND($A33&lt;10,OR(J$18=10,J$18&gt;10)),IF(VLOOKUP(CONCATENATE(0,$A33,J$18),'Berechnung TBA'!$A$5:$Q$9166,1,FALSE)&lt;&gt;CONCATENATE(0,$A33,J$18),"",VLOOKUP(CONCATENATE(0,$A33,J$18),'Berechnung TBA'!$A$5:$Q$9166,17,FALSE)),
IF(AND(J$18&lt;10,OR($A33=10,$A33&gt;10)),IF(VLOOKUP(CONCATENATE($A33,0,J$18),'Berechnung TBA'!$A$5:$Q$9166,1,FALSE)&lt;&gt;CONCATENATE($A33,0,J$18),"",VLOOKUP(CONCATENATE($A33,0,J$18),'Berechnung TBA'!$A$5:$Q$9166,17,FALSE)),
IF(VLOOKUP(CONCATENATE($A33,J$18),'Berechnung TBA'!$A$5:$Q$9166,1,FALSE)&lt;&gt;CONCATENATE($A33,J$18),"",VLOOKUP(CONCATENATE($A33,J$18),'Berechnung TBA'!$A$5:$Q$9166,17,FALSE)))))),"")</f>
        <v/>
      </c>
      <c r="K33" s="14" t="str">
        <f>IFERROR(IF(OR($A33="",K$18="",$A33=K$18),"",
IF(AND($A33&lt;10,K$18&lt;10),IF(VLOOKUP(CONCATENATE(0,$A33,0,K$18),'Berechnung TBA'!$A$5:$Q$9166,1,FALSE)&lt;&gt;CONCATENATE(0,$A33,0,K$18),"",VLOOKUP(CONCATENATE(0,$A33,0,K$18),'Berechnung TBA'!$A$5:$Q$9166,17,FALSE)),
IF(AND($A33&lt;10,OR(K$18=10,K$18&gt;10)),IF(VLOOKUP(CONCATENATE(0,$A33,K$18),'Berechnung TBA'!$A$5:$Q$9166,1,FALSE)&lt;&gt;CONCATENATE(0,$A33,K$18),"",VLOOKUP(CONCATENATE(0,$A33,K$18),'Berechnung TBA'!$A$5:$Q$9166,17,FALSE)),
IF(AND(K$18&lt;10,OR($A33=10,$A33&gt;10)),IF(VLOOKUP(CONCATENATE($A33,0,K$18),'Berechnung TBA'!$A$5:$Q$9166,1,FALSE)&lt;&gt;CONCATENATE($A33,0,K$18),"",VLOOKUP(CONCATENATE($A33,0,K$18),'Berechnung TBA'!$A$5:$Q$9166,17,FALSE)),
IF(VLOOKUP(CONCATENATE($A33,K$18),'Berechnung TBA'!$A$5:$Q$9166,1,FALSE)&lt;&gt;CONCATENATE($A33,K$18),"",VLOOKUP(CONCATENATE($A33,K$18),'Berechnung TBA'!$A$5:$Q$9166,17,FALSE)))))),"")</f>
        <v/>
      </c>
      <c r="L33" s="14" t="str">
        <f>IFERROR(IF(OR($A33="",L$18="",$A33=L$18),"",
IF(AND($A33&lt;10,L$18&lt;10),IF(VLOOKUP(CONCATENATE(0,$A33,0,L$18),'Berechnung TBA'!$A$5:$Q$9166,1,FALSE)&lt;&gt;CONCATENATE(0,$A33,0,L$18),"",VLOOKUP(CONCATENATE(0,$A33,0,L$18),'Berechnung TBA'!$A$5:$Q$9166,17,FALSE)),
IF(AND($A33&lt;10,OR(L$18=10,L$18&gt;10)),IF(VLOOKUP(CONCATENATE(0,$A33,L$18),'Berechnung TBA'!$A$5:$Q$9166,1,FALSE)&lt;&gt;CONCATENATE(0,$A33,L$18),"",VLOOKUP(CONCATENATE(0,$A33,L$18),'Berechnung TBA'!$A$5:$Q$9166,17,FALSE)),
IF(AND(L$18&lt;10,OR($A33=10,$A33&gt;10)),IF(VLOOKUP(CONCATENATE($A33,0,L$18),'Berechnung TBA'!$A$5:$Q$9166,1,FALSE)&lt;&gt;CONCATENATE($A33,0,L$18),"",VLOOKUP(CONCATENATE($A33,0,L$18),'Berechnung TBA'!$A$5:$Q$9166,17,FALSE)),
IF(VLOOKUP(CONCATENATE($A33,L$18),'Berechnung TBA'!$A$5:$Q$9166,1,FALSE)&lt;&gt;CONCATENATE($A33,L$18),"",VLOOKUP(CONCATENATE($A33,L$18),'Berechnung TBA'!$A$5:$Q$9166,17,FALSE)))))),"")</f>
        <v/>
      </c>
      <c r="M33" s="14" t="str">
        <f>IFERROR(IF(OR($A33="",M$18="",$A33=M$18),"",
IF(AND($A33&lt;10,M$18&lt;10),IF(VLOOKUP(CONCATENATE(0,$A33,0,M$18),'Berechnung TBA'!$A$5:$Q$9166,1,FALSE)&lt;&gt;CONCATENATE(0,$A33,0,M$18),"",VLOOKUP(CONCATENATE(0,$A33,0,M$18),'Berechnung TBA'!$A$5:$Q$9166,17,FALSE)),
IF(AND($A33&lt;10,OR(M$18=10,M$18&gt;10)),IF(VLOOKUP(CONCATENATE(0,$A33,M$18),'Berechnung TBA'!$A$5:$Q$9166,1,FALSE)&lt;&gt;CONCATENATE(0,$A33,M$18),"",VLOOKUP(CONCATENATE(0,$A33,M$18),'Berechnung TBA'!$A$5:$Q$9166,17,FALSE)),
IF(AND(M$18&lt;10,OR($A33=10,$A33&gt;10)),IF(VLOOKUP(CONCATENATE($A33,0,M$18),'Berechnung TBA'!$A$5:$Q$9166,1,FALSE)&lt;&gt;CONCATENATE($A33,0,M$18),"",VLOOKUP(CONCATENATE($A33,0,M$18),'Berechnung TBA'!$A$5:$Q$9166,17,FALSE)),
IF(VLOOKUP(CONCATENATE($A33,M$18),'Berechnung TBA'!$A$5:$Q$9166,1,FALSE)&lt;&gt;CONCATENATE($A33,M$18),"",VLOOKUP(CONCATENATE($A33,M$18),'Berechnung TBA'!$A$5:$Q$9166,17,FALSE)))))),"")</f>
        <v/>
      </c>
      <c r="N33" s="14" t="str">
        <f>IFERROR(IF(OR($A33="",N$18="",$A33=N$18),"",
IF(AND($A33&lt;10,N$18&lt;10),IF(VLOOKUP(CONCATENATE(0,$A33,0,N$18),'Berechnung TBA'!$A$5:$Q$9166,1,FALSE)&lt;&gt;CONCATENATE(0,$A33,0,N$18),"",VLOOKUP(CONCATENATE(0,$A33,0,N$18),'Berechnung TBA'!$A$5:$Q$9166,17,FALSE)),
IF(AND($A33&lt;10,OR(N$18=10,N$18&gt;10)),IF(VLOOKUP(CONCATENATE(0,$A33,N$18),'Berechnung TBA'!$A$5:$Q$9166,1,FALSE)&lt;&gt;CONCATENATE(0,$A33,N$18),"",VLOOKUP(CONCATENATE(0,$A33,N$18),'Berechnung TBA'!$A$5:$Q$9166,17,FALSE)),
IF(AND(N$18&lt;10,OR($A33=10,$A33&gt;10)),IF(VLOOKUP(CONCATENATE($A33,0,N$18),'Berechnung TBA'!$A$5:$Q$9166,1,FALSE)&lt;&gt;CONCATENATE($A33,0,N$18),"",VLOOKUP(CONCATENATE($A33,0,N$18),'Berechnung TBA'!$A$5:$Q$9166,17,FALSE)),
IF(VLOOKUP(CONCATENATE($A33,N$18),'Berechnung TBA'!$A$5:$Q$9166,1,FALSE)&lt;&gt;CONCATENATE($A33,N$18),"",VLOOKUP(CONCATENATE($A33,N$18),'Berechnung TBA'!$A$5:$Q$9166,17,FALSE)))))),"")</f>
        <v/>
      </c>
      <c r="O33" s="14" t="str">
        <f>IFERROR(IF(OR($A33="",O$18="",$A33=O$18),"",
IF(AND($A33&lt;10,O$18&lt;10),IF(VLOOKUP(CONCATENATE(0,$A33,0,O$18),'Berechnung TBA'!$A$5:$Q$9166,1,FALSE)&lt;&gt;CONCATENATE(0,$A33,0,O$18),"",VLOOKUP(CONCATENATE(0,$A33,0,O$18),'Berechnung TBA'!$A$5:$Q$9166,17,FALSE)),
IF(AND($A33&lt;10,OR(O$18=10,O$18&gt;10)),IF(VLOOKUP(CONCATENATE(0,$A33,O$18),'Berechnung TBA'!$A$5:$Q$9166,1,FALSE)&lt;&gt;CONCATENATE(0,$A33,O$18),"",VLOOKUP(CONCATENATE(0,$A33,O$18),'Berechnung TBA'!$A$5:$Q$9166,17,FALSE)),
IF(AND(O$18&lt;10,OR($A33=10,$A33&gt;10)),IF(VLOOKUP(CONCATENATE($A33,0,O$18),'Berechnung TBA'!$A$5:$Q$9166,1,FALSE)&lt;&gt;CONCATENATE($A33,0,O$18),"",VLOOKUP(CONCATENATE($A33,0,O$18),'Berechnung TBA'!$A$5:$Q$9166,17,FALSE)),
IF(VLOOKUP(CONCATENATE($A33,O$18),'Berechnung TBA'!$A$5:$Q$9166,1,FALSE)&lt;&gt;CONCATENATE($A33,O$18),"",VLOOKUP(CONCATENATE($A33,O$18),'Berechnung TBA'!$A$5:$Q$9166,17,FALSE)))))),"")</f>
        <v/>
      </c>
      <c r="P33" s="14" t="str">
        <f>IFERROR(IF(OR($A33="",P$18="",$A33=P$18),"",
IF(AND($A33&lt;10,P$18&lt;10),IF(VLOOKUP(CONCATENATE(0,$A33,0,P$18),'Berechnung TBA'!$A$5:$Q$9166,1,FALSE)&lt;&gt;CONCATENATE(0,$A33,0,P$18),"",VLOOKUP(CONCATENATE(0,$A33,0,P$18),'Berechnung TBA'!$A$5:$Q$9166,17,FALSE)),
IF(AND($A33&lt;10,OR(P$18=10,P$18&gt;10)),IF(VLOOKUP(CONCATENATE(0,$A33,P$18),'Berechnung TBA'!$A$5:$Q$9166,1,FALSE)&lt;&gt;CONCATENATE(0,$A33,P$18),"",VLOOKUP(CONCATENATE(0,$A33,P$18),'Berechnung TBA'!$A$5:$Q$9166,17,FALSE)),
IF(AND(P$18&lt;10,OR($A33=10,$A33&gt;10)),IF(VLOOKUP(CONCATENATE($A33,0,P$18),'Berechnung TBA'!$A$5:$Q$9166,1,FALSE)&lt;&gt;CONCATENATE($A33,0,P$18),"",VLOOKUP(CONCATENATE($A33,0,P$18),'Berechnung TBA'!$A$5:$Q$9166,17,FALSE)),
IF(VLOOKUP(CONCATENATE($A33,P$18),'Berechnung TBA'!$A$5:$Q$9166,1,FALSE)&lt;&gt;CONCATENATE($A33,P$18),"",VLOOKUP(CONCATENATE($A33,P$18),'Berechnung TBA'!$A$5:$Q$9166,17,FALSE)))))),"")</f>
        <v/>
      </c>
      <c r="Q33" s="14" t="str">
        <f>IFERROR(IF(OR($A33="",Q$18="",$A33=Q$18),"",
IF(AND($A33&lt;10,Q$18&lt;10),IF(VLOOKUP(CONCATENATE(0,$A33,0,Q$18),'Berechnung TBA'!$A$5:$Q$9166,1,FALSE)&lt;&gt;CONCATENATE(0,$A33,0,Q$18),"",VLOOKUP(CONCATENATE(0,$A33,0,Q$18),'Berechnung TBA'!$A$5:$Q$9166,17,FALSE)),
IF(AND($A33&lt;10,OR(Q$18=10,Q$18&gt;10)),IF(VLOOKUP(CONCATENATE(0,$A33,Q$18),'Berechnung TBA'!$A$5:$Q$9166,1,FALSE)&lt;&gt;CONCATENATE(0,$A33,Q$18),"",VLOOKUP(CONCATENATE(0,$A33,Q$18),'Berechnung TBA'!$A$5:$Q$9166,17,FALSE)),
IF(AND(Q$18&lt;10,OR($A33=10,$A33&gt;10)),IF(VLOOKUP(CONCATENATE($A33,0,Q$18),'Berechnung TBA'!$A$5:$Q$9166,1,FALSE)&lt;&gt;CONCATENATE($A33,0,Q$18),"",VLOOKUP(CONCATENATE($A33,0,Q$18),'Berechnung TBA'!$A$5:$Q$9166,17,FALSE)),
IF(VLOOKUP(CONCATENATE($A33,Q$18),'Berechnung TBA'!$A$5:$Q$9166,1,FALSE)&lt;&gt;CONCATENATE($A33,Q$18),"",VLOOKUP(CONCATENATE($A33,Q$18),'Berechnung TBA'!$A$5:$Q$9166,17,FALSE)))))),"")</f>
        <v/>
      </c>
      <c r="R33" s="14" t="str">
        <f>IFERROR(IF(OR($A33="",R$18="",$A33=R$18),"",
IF(AND($A33&lt;10,R$18&lt;10),IF(VLOOKUP(CONCATENATE(0,$A33,0,R$18),'Berechnung TBA'!$A$5:$Q$9166,1,FALSE)&lt;&gt;CONCATENATE(0,$A33,0,R$18),"",VLOOKUP(CONCATENATE(0,$A33,0,R$18),'Berechnung TBA'!$A$5:$Q$9166,17,FALSE)),
IF(AND($A33&lt;10,OR(R$18=10,R$18&gt;10)),IF(VLOOKUP(CONCATENATE(0,$A33,R$18),'Berechnung TBA'!$A$5:$Q$9166,1,FALSE)&lt;&gt;CONCATENATE(0,$A33,R$18),"",VLOOKUP(CONCATENATE(0,$A33,R$18),'Berechnung TBA'!$A$5:$Q$9166,17,FALSE)),
IF(AND(R$18&lt;10,OR($A33=10,$A33&gt;10)),IF(VLOOKUP(CONCATENATE($A33,0,R$18),'Berechnung TBA'!$A$5:$Q$9166,1,FALSE)&lt;&gt;CONCATENATE($A33,0,R$18),"",VLOOKUP(CONCATENATE($A33,0,R$18),'Berechnung TBA'!$A$5:$Q$9166,17,FALSE)),
IF(VLOOKUP(CONCATENATE($A33,R$18),'Berechnung TBA'!$A$5:$Q$9166,1,FALSE)&lt;&gt;CONCATENATE($A33,R$18),"",VLOOKUP(CONCATENATE($A33,R$18),'Berechnung TBA'!$A$5:$Q$9166,17,FALSE)))))),"")</f>
        <v/>
      </c>
      <c r="S33" s="14" t="str">
        <f>IFERROR(IF(OR($A33="",S$18="",$A33=S$18),"",
IF(AND($A33&lt;10,S$18&lt;10),IF(VLOOKUP(CONCATENATE(0,$A33,0,S$18),'Berechnung TBA'!$A$5:$Q$9166,1,FALSE)&lt;&gt;CONCATENATE(0,$A33,0,S$18),"",VLOOKUP(CONCATENATE(0,$A33,0,S$18),'Berechnung TBA'!$A$5:$Q$9166,17,FALSE)),
IF(AND($A33&lt;10,OR(S$18=10,S$18&gt;10)),IF(VLOOKUP(CONCATENATE(0,$A33,S$18),'Berechnung TBA'!$A$5:$Q$9166,1,FALSE)&lt;&gt;CONCATENATE(0,$A33,S$18),"",VLOOKUP(CONCATENATE(0,$A33,S$18),'Berechnung TBA'!$A$5:$Q$9166,17,FALSE)),
IF(AND(S$18&lt;10,OR($A33=10,$A33&gt;10)),IF(VLOOKUP(CONCATENATE($A33,0,S$18),'Berechnung TBA'!$A$5:$Q$9166,1,FALSE)&lt;&gt;CONCATENATE($A33,0,S$18),"",VLOOKUP(CONCATENATE($A33,0,S$18),'Berechnung TBA'!$A$5:$Q$9166,17,FALSE)),
IF(VLOOKUP(CONCATENATE($A33,S$18),'Berechnung TBA'!$A$5:$Q$9166,1,FALSE)&lt;&gt;CONCATENATE($A33,S$18),"",VLOOKUP(CONCATENATE($A33,S$18),'Berechnung TBA'!$A$5:$Q$9166,17,FALSE)))))),"")</f>
        <v/>
      </c>
      <c r="T33" s="14" t="str">
        <f>IFERROR(IF(OR($A33="",T$18="",$A33=T$18),"",
IF(AND($A33&lt;10,T$18&lt;10),IF(VLOOKUP(CONCATENATE(0,$A33,0,T$18),'Berechnung TBA'!$A$5:$Q$9166,1,FALSE)&lt;&gt;CONCATENATE(0,$A33,0,T$18),"",VLOOKUP(CONCATENATE(0,$A33,0,T$18),'Berechnung TBA'!$A$5:$Q$9166,17,FALSE)),
IF(AND($A33&lt;10,OR(T$18=10,T$18&gt;10)),IF(VLOOKUP(CONCATENATE(0,$A33,T$18),'Berechnung TBA'!$A$5:$Q$9166,1,FALSE)&lt;&gt;CONCATENATE(0,$A33,T$18),"",VLOOKUP(CONCATENATE(0,$A33,T$18),'Berechnung TBA'!$A$5:$Q$9166,17,FALSE)),
IF(AND(T$18&lt;10,OR($A33=10,$A33&gt;10)),IF(VLOOKUP(CONCATENATE($A33,0,T$18),'Berechnung TBA'!$A$5:$Q$9166,1,FALSE)&lt;&gt;CONCATENATE($A33,0,T$18),"",VLOOKUP(CONCATENATE($A33,0,T$18),'Berechnung TBA'!$A$5:$Q$9166,17,FALSE)),
IF(VLOOKUP(CONCATENATE($A33,T$18),'Berechnung TBA'!$A$5:$Q$9166,1,FALSE)&lt;&gt;CONCATENATE($A33,T$18),"",VLOOKUP(CONCATENATE($A33,T$18),'Berechnung TBA'!$A$5:$Q$9166,17,FALSE)))))),"")</f>
        <v/>
      </c>
      <c r="U33" s="14" t="str">
        <f>IFERROR(IF(OR($A33="",U$18="",$A33=U$18),"",
IF(AND($A33&lt;10,U$18&lt;10),IF(VLOOKUP(CONCATENATE(0,$A33,0,U$18),'Berechnung TBA'!$A$5:$Q$9166,1,FALSE)&lt;&gt;CONCATENATE(0,$A33,0,U$18),"",VLOOKUP(CONCATENATE(0,$A33,0,U$18),'Berechnung TBA'!$A$5:$Q$9166,17,FALSE)),
IF(AND($A33&lt;10,OR(U$18=10,U$18&gt;10)),IF(VLOOKUP(CONCATENATE(0,$A33,U$18),'Berechnung TBA'!$A$5:$Q$9166,1,FALSE)&lt;&gt;CONCATENATE(0,$A33,U$18),"",VLOOKUP(CONCATENATE(0,$A33,U$18),'Berechnung TBA'!$A$5:$Q$9166,17,FALSE)),
IF(AND(U$18&lt;10,OR($A33=10,$A33&gt;10)),IF(VLOOKUP(CONCATENATE($A33,0,U$18),'Berechnung TBA'!$A$5:$Q$9166,1,FALSE)&lt;&gt;CONCATENATE($A33,0,U$18),"",VLOOKUP(CONCATENATE($A33,0,U$18),'Berechnung TBA'!$A$5:$Q$9166,17,FALSE)),
IF(VLOOKUP(CONCATENATE($A33,U$18),'Berechnung TBA'!$A$5:$Q$9166,1,FALSE)&lt;&gt;CONCATENATE($A33,U$18),"",VLOOKUP(CONCATENATE($A33,U$18),'Berechnung TBA'!$A$5:$Q$9166,17,FALSE)))))),"")</f>
        <v/>
      </c>
      <c r="V33" s="14" t="str">
        <f>IFERROR(IF(OR($A33="",V$18="",$A33=V$18),"",
IF(AND($A33&lt;10,V$18&lt;10),IF(VLOOKUP(CONCATENATE(0,$A33,0,V$18),'Berechnung TBA'!$A$5:$Q$9166,1,FALSE)&lt;&gt;CONCATENATE(0,$A33,0,V$18),"",VLOOKUP(CONCATENATE(0,$A33,0,V$18),'Berechnung TBA'!$A$5:$Q$9166,17,FALSE)),
IF(AND($A33&lt;10,OR(V$18=10,V$18&gt;10)),IF(VLOOKUP(CONCATENATE(0,$A33,V$18),'Berechnung TBA'!$A$5:$Q$9166,1,FALSE)&lt;&gt;CONCATENATE(0,$A33,V$18),"",VLOOKUP(CONCATENATE(0,$A33,V$18),'Berechnung TBA'!$A$5:$Q$9166,17,FALSE)),
IF(AND(V$18&lt;10,OR($A33=10,$A33&gt;10)),IF(VLOOKUP(CONCATENATE($A33,0,V$18),'Berechnung TBA'!$A$5:$Q$9166,1,FALSE)&lt;&gt;CONCATENATE($A33,0,V$18),"",VLOOKUP(CONCATENATE($A33,0,V$18),'Berechnung TBA'!$A$5:$Q$9166,17,FALSE)),
IF(VLOOKUP(CONCATENATE($A33,V$18),'Berechnung TBA'!$A$5:$Q$9166,1,FALSE)&lt;&gt;CONCATENATE($A33,V$18),"",VLOOKUP(CONCATENATE($A33,V$18),'Berechnung TBA'!$A$5:$Q$9166,17,FALSE)))))),"")</f>
        <v/>
      </c>
      <c r="W33" s="14" t="str">
        <f>IFERROR(IF(OR($A33="",W$18="",$A33=W$18),"",
IF(AND($A33&lt;10,W$18&lt;10),IF(VLOOKUP(CONCATENATE(0,$A33,0,W$18),'Berechnung TBA'!$A$5:$Q$9166,1,FALSE)&lt;&gt;CONCATENATE(0,$A33,0,W$18),"",VLOOKUP(CONCATENATE(0,$A33,0,W$18),'Berechnung TBA'!$A$5:$Q$9166,17,FALSE)),
IF(AND($A33&lt;10,OR(W$18=10,W$18&gt;10)),IF(VLOOKUP(CONCATENATE(0,$A33,W$18),'Berechnung TBA'!$A$5:$Q$9166,1,FALSE)&lt;&gt;CONCATENATE(0,$A33,W$18),"",VLOOKUP(CONCATENATE(0,$A33,W$18),'Berechnung TBA'!$A$5:$Q$9166,17,FALSE)),
IF(AND(W$18&lt;10,OR($A33=10,$A33&gt;10)),IF(VLOOKUP(CONCATENATE($A33,0,W$18),'Berechnung TBA'!$A$5:$Q$9166,1,FALSE)&lt;&gt;CONCATENATE($A33,0,W$18),"",VLOOKUP(CONCATENATE($A33,0,W$18),'Berechnung TBA'!$A$5:$Q$9166,17,FALSE)),
IF(VLOOKUP(CONCATENATE($A33,W$18),'Berechnung TBA'!$A$5:$Q$9166,1,FALSE)&lt;&gt;CONCATENATE($A33,W$18),"",VLOOKUP(CONCATENATE($A33,W$18),'Berechnung TBA'!$A$5:$Q$9166,17,FALSE)))))),"")</f>
        <v/>
      </c>
      <c r="X33" s="14" t="str">
        <f>IFERROR(IF(OR($A33="",X$18="",$A33=X$18),"",
IF(AND($A33&lt;10,X$18&lt;10),IF(VLOOKUP(CONCATENATE(0,$A33,0,X$18),'Berechnung TBA'!$A$5:$Q$9166,1,FALSE)&lt;&gt;CONCATENATE(0,$A33,0,X$18),"",VLOOKUP(CONCATENATE(0,$A33,0,X$18),'Berechnung TBA'!$A$5:$Q$9166,17,FALSE)),
IF(AND($A33&lt;10,OR(X$18=10,X$18&gt;10)),IF(VLOOKUP(CONCATENATE(0,$A33,X$18),'Berechnung TBA'!$A$5:$Q$9166,1,FALSE)&lt;&gt;CONCATENATE(0,$A33,X$18),"",VLOOKUP(CONCATENATE(0,$A33,X$18),'Berechnung TBA'!$A$5:$Q$9166,17,FALSE)),
IF(AND(X$18&lt;10,OR($A33=10,$A33&gt;10)),IF(VLOOKUP(CONCATENATE($A33,0,X$18),'Berechnung TBA'!$A$5:$Q$9166,1,FALSE)&lt;&gt;CONCATENATE($A33,0,X$18),"",VLOOKUP(CONCATENATE($A33,0,X$18),'Berechnung TBA'!$A$5:$Q$9166,17,FALSE)),
IF(VLOOKUP(CONCATENATE($A33,X$18),'Berechnung TBA'!$A$5:$Q$9166,1,FALSE)&lt;&gt;CONCATENATE($A33,X$18),"",VLOOKUP(CONCATENATE($A33,X$18),'Berechnung TBA'!$A$5:$Q$9166,17,FALSE)))))),"")</f>
        <v/>
      </c>
      <c r="Y33" s="14" t="str">
        <f>IFERROR(IF(OR($A33="",Y$18="",$A33=Y$18),"",
IF(AND($A33&lt;10,Y$18&lt;10),IF(VLOOKUP(CONCATENATE(0,$A33,0,Y$18),'Berechnung TBA'!$A$5:$Q$9166,1,FALSE)&lt;&gt;CONCATENATE(0,$A33,0,Y$18),"",VLOOKUP(CONCATENATE(0,$A33,0,Y$18),'Berechnung TBA'!$A$5:$Q$9166,17,FALSE)),
IF(AND($A33&lt;10,OR(Y$18=10,Y$18&gt;10)),IF(VLOOKUP(CONCATENATE(0,$A33,Y$18),'Berechnung TBA'!$A$5:$Q$9166,1,FALSE)&lt;&gt;CONCATENATE(0,$A33,Y$18),"",VLOOKUP(CONCATENATE(0,$A33,Y$18),'Berechnung TBA'!$A$5:$Q$9166,17,FALSE)),
IF(AND(Y$18&lt;10,OR($A33=10,$A33&gt;10)),IF(VLOOKUP(CONCATENATE($A33,0,Y$18),'Berechnung TBA'!$A$5:$Q$9166,1,FALSE)&lt;&gt;CONCATENATE($A33,0,Y$18),"",VLOOKUP(CONCATENATE($A33,0,Y$18),'Berechnung TBA'!$A$5:$Q$9166,17,FALSE)),
IF(VLOOKUP(CONCATENATE($A33,Y$18),'Berechnung TBA'!$A$5:$Q$9166,1,FALSE)&lt;&gt;CONCATENATE($A33,Y$18),"",VLOOKUP(CONCATENATE($A33,Y$18),'Berechnung TBA'!$A$5:$Q$9166,17,FALSE)))))),"")</f>
        <v/>
      </c>
      <c r="Z33" s="14" t="str">
        <f>IFERROR(IF(OR($A33="",Z$18="",$A33=Z$18),"",
IF(AND($A33&lt;10,Z$18&lt;10),IF(VLOOKUP(CONCATENATE(0,$A33,0,Z$18),'Berechnung TBA'!$A$5:$Q$9166,1,FALSE)&lt;&gt;CONCATENATE(0,$A33,0,Z$18),"",VLOOKUP(CONCATENATE(0,$A33,0,Z$18),'Berechnung TBA'!$A$5:$Q$9166,17,FALSE)),
IF(AND($A33&lt;10,OR(Z$18=10,Z$18&gt;10)),IF(VLOOKUP(CONCATENATE(0,$A33,Z$18),'Berechnung TBA'!$A$5:$Q$9166,1,FALSE)&lt;&gt;CONCATENATE(0,$A33,Z$18),"",VLOOKUP(CONCATENATE(0,$A33,Z$18),'Berechnung TBA'!$A$5:$Q$9166,17,FALSE)),
IF(AND(Z$18&lt;10,OR($A33=10,$A33&gt;10)),IF(VLOOKUP(CONCATENATE($A33,0,Z$18),'Berechnung TBA'!$A$5:$Q$9166,1,FALSE)&lt;&gt;CONCATENATE($A33,0,Z$18),"",VLOOKUP(CONCATENATE($A33,0,Z$18),'Berechnung TBA'!$A$5:$Q$9166,17,FALSE)),
IF(VLOOKUP(CONCATENATE($A33,Z$18),'Berechnung TBA'!$A$5:$Q$9166,1,FALSE)&lt;&gt;CONCATENATE($A33,Z$18),"",VLOOKUP(CONCATENATE($A33,Z$18),'Berechnung TBA'!$A$5:$Q$9166,17,FALSE)))))),"")</f>
        <v/>
      </c>
      <c r="AA33" s="14" t="str">
        <f>IFERROR(IF(OR($A33="",AA$18="",$A33=AA$18),"",
IF(AND($A33&lt;10,AA$18&lt;10),IF(VLOOKUP(CONCATENATE(0,$A33,0,AA$18),'Berechnung TBA'!$A$5:$Q$9166,1,FALSE)&lt;&gt;CONCATENATE(0,$A33,0,AA$18),"",VLOOKUP(CONCATENATE(0,$A33,0,AA$18),'Berechnung TBA'!$A$5:$Q$9166,17,FALSE)),
IF(AND($A33&lt;10,OR(AA$18=10,AA$18&gt;10)),IF(VLOOKUP(CONCATENATE(0,$A33,AA$18),'Berechnung TBA'!$A$5:$Q$9166,1,FALSE)&lt;&gt;CONCATENATE(0,$A33,AA$18),"",VLOOKUP(CONCATENATE(0,$A33,AA$18),'Berechnung TBA'!$A$5:$Q$9166,17,FALSE)),
IF(AND(AA$18&lt;10,OR($A33=10,$A33&gt;10)),IF(VLOOKUP(CONCATENATE($A33,0,AA$18),'Berechnung TBA'!$A$5:$Q$9166,1,FALSE)&lt;&gt;CONCATENATE($A33,0,AA$18),"",VLOOKUP(CONCATENATE($A33,0,AA$18),'Berechnung TBA'!$A$5:$Q$9166,17,FALSE)),
IF(VLOOKUP(CONCATENATE($A33,AA$18),'Berechnung TBA'!$A$5:$Q$9166,1,FALSE)&lt;&gt;CONCATENATE($A33,AA$18),"",VLOOKUP(CONCATENATE($A33,AA$18),'Berechnung TBA'!$A$5:$Q$9166,17,FALSE)))))),"")</f>
        <v/>
      </c>
      <c r="AB33" s="14" t="str">
        <f>IFERROR(IF(OR($A33="",AB$18="",$A33=AB$18),"",
IF(AND($A33&lt;10,AB$18&lt;10),IF(VLOOKUP(CONCATENATE(0,$A33,0,AB$18),'Berechnung TBA'!$A$5:$Q$9166,1,FALSE)&lt;&gt;CONCATENATE(0,$A33,0,AB$18),"",VLOOKUP(CONCATENATE(0,$A33,0,AB$18),'Berechnung TBA'!$A$5:$Q$9166,17,FALSE)),
IF(AND($A33&lt;10,OR(AB$18=10,AB$18&gt;10)),IF(VLOOKUP(CONCATENATE(0,$A33,AB$18),'Berechnung TBA'!$A$5:$Q$9166,1,FALSE)&lt;&gt;CONCATENATE(0,$A33,AB$18),"",VLOOKUP(CONCATENATE(0,$A33,AB$18),'Berechnung TBA'!$A$5:$Q$9166,17,FALSE)),
IF(AND(AB$18&lt;10,OR($A33=10,$A33&gt;10)),IF(VLOOKUP(CONCATENATE($A33,0,AB$18),'Berechnung TBA'!$A$5:$Q$9166,1,FALSE)&lt;&gt;CONCATENATE($A33,0,AB$18),"",VLOOKUP(CONCATENATE($A33,0,AB$18),'Berechnung TBA'!$A$5:$Q$9166,17,FALSE)),
IF(VLOOKUP(CONCATENATE($A33,AB$18),'Berechnung TBA'!$A$5:$Q$9166,1,FALSE)&lt;&gt;CONCATENATE($A33,AB$18),"",VLOOKUP(CONCATENATE($A33,AB$18),'Berechnung TBA'!$A$5:$Q$9166,17,FALSE)))))),"")</f>
        <v/>
      </c>
      <c r="AC33" s="14" t="str">
        <f>IFERROR(IF(OR($A33="",AC$18="",$A33=AC$18),"",
IF(AND($A33&lt;10,AC$18&lt;10),IF(VLOOKUP(CONCATENATE(0,$A33,0,AC$18),'Berechnung TBA'!$A$5:$Q$9166,1,FALSE)&lt;&gt;CONCATENATE(0,$A33,0,AC$18),"",VLOOKUP(CONCATENATE(0,$A33,0,AC$18),'Berechnung TBA'!$A$5:$Q$9166,17,FALSE)),
IF(AND($A33&lt;10,OR(AC$18=10,AC$18&gt;10)),IF(VLOOKUP(CONCATENATE(0,$A33,AC$18),'Berechnung TBA'!$A$5:$Q$9166,1,FALSE)&lt;&gt;CONCATENATE(0,$A33,AC$18),"",VLOOKUP(CONCATENATE(0,$A33,AC$18),'Berechnung TBA'!$A$5:$Q$9166,17,FALSE)),
IF(AND(AC$18&lt;10,OR($A33=10,$A33&gt;10)),IF(VLOOKUP(CONCATENATE($A33,0,AC$18),'Berechnung TBA'!$A$5:$Q$9166,1,FALSE)&lt;&gt;CONCATENATE($A33,0,AC$18),"",VLOOKUP(CONCATENATE($A33,0,AC$18),'Berechnung TBA'!$A$5:$Q$9166,17,FALSE)),
IF(VLOOKUP(CONCATENATE($A33,AC$18),'Berechnung TBA'!$A$5:$Q$9166,1,FALSE)&lt;&gt;CONCATENATE($A33,AC$18),"",VLOOKUP(CONCATENATE($A33,AC$18),'Berechnung TBA'!$A$5:$Q$9166,17,FALSE)))))),"")</f>
        <v/>
      </c>
      <c r="AD33" s="14" t="str">
        <f>IFERROR(IF(OR($A33="",AD$18="",$A33=AD$18),"",
IF(AND($A33&lt;10,AD$18&lt;10),IF(VLOOKUP(CONCATENATE(0,$A33,0,AD$18),'Berechnung TBA'!$A$5:$Q$9166,1,FALSE)&lt;&gt;CONCATENATE(0,$A33,0,AD$18),"",VLOOKUP(CONCATENATE(0,$A33,0,AD$18),'Berechnung TBA'!$A$5:$Q$9166,17,FALSE)),
IF(AND($A33&lt;10,OR(AD$18=10,AD$18&gt;10)),IF(VLOOKUP(CONCATENATE(0,$A33,AD$18),'Berechnung TBA'!$A$5:$Q$9166,1,FALSE)&lt;&gt;CONCATENATE(0,$A33,AD$18),"",VLOOKUP(CONCATENATE(0,$A33,AD$18),'Berechnung TBA'!$A$5:$Q$9166,17,FALSE)),
IF(AND(AD$18&lt;10,OR($A33=10,$A33&gt;10)),IF(VLOOKUP(CONCATENATE($A33,0,AD$18),'Berechnung TBA'!$A$5:$Q$9166,1,FALSE)&lt;&gt;CONCATENATE($A33,0,AD$18),"",VLOOKUP(CONCATENATE($A33,0,AD$18),'Berechnung TBA'!$A$5:$Q$9166,17,FALSE)),
IF(VLOOKUP(CONCATENATE($A33,AD$18),'Berechnung TBA'!$A$5:$Q$9166,1,FALSE)&lt;&gt;CONCATENATE($A33,AD$18),"",VLOOKUP(CONCATENATE($A33,AD$18),'Berechnung TBA'!$A$5:$Q$9166,17,FALSE)))))),"")</f>
        <v/>
      </c>
      <c r="AE33" s="14" t="str">
        <f>IFERROR(IF(OR($A33="",AE$18="",$A33=AE$18),"",
IF(AND($A33&lt;10,AE$18&lt;10),IF(VLOOKUP(CONCATENATE(0,$A33,0,AE$18),'Berechnung TBA'!$A$5:$Q$9166,1,FALSE)&lt;&gt;CONCATENATE(0,$A33,0,AE$18),"",VLOOKUP(CONCATENATE(0,$A33,0,AE$18),'Berechnung TBA'!$A$5:$Q$9166,17,FALSE)),
IF(AND($A33&lt;10,OR(AE$18=10,AE$18&gt;10)),IF(VLOOKUP(CONCATENATE(0,$A33,AE$18),'Berechnung TBA'!$A$5:$Q$9166,1,FALSE)&lt;&gt;CONCATENATE(0,$A33,AE$18),"",VLOOKUP(CONCATENATE(0,$A33,AE$18),'Berechnung TBA'!$A$5:$Q$9166,17,FALSE)),
IF(AND(AE$18&lt;10,OR($A33=10,$A33&gt;10)),IF(VLOOKUP(CONCATENATE($A33,0,AE$18),'Berechnung TBA'!$A$5:$Q$9166,1,FALSE)&lt;&gt;CONCATENATE($A33,0,AE$18),"",VLOOKUP(CONCATENATE($A33,0,AE$18),'Berechnung TBA'!$A$5:$Q$9166,17,FALSE)),
IF(VLOOKUP(CONCATENATE($A33,AE$18),'Berechnung TBA'!$A$5:$Q$9166,1,FALSE)&lt;&gt;CONCATENATE($A33,AE$18),"",VLOOKUP(CONCATENATE($A33,AE$18),'Berechnung TBA'!$A$5:$Q$9166,17,FALSE)))))),"")</f>
        <v/>
      </c>
      <c r="AF33" s="14" t="str">
        <f>IFERROR(IF(OR($A33="",AF$18="",$A33=AF$18),"",
IF(AND($A33&lt;10,AF$18&lt;10),IF(VLOOKUP(CONCATENATE(0,$A33,0,AF$18),'Berechnung TBA'!$A$5:$Q$9166,1,FALSE)&lt;&gt;CONCATENATE(0,$A33,0,AF$18),"",VLOOKUP(CONCATENATE(0,$A33,0,AF$18),'Berechnung TBA'!$A$5:$Q$9166,17,FALSE)),
IF(AND($A33&lt;10,OR(AF$18=10,AF$18&gt;10)),IF(VLOOKUP(CONCATENATE(0,$A33,AF$18),'Berechnung TBA'!$A$5:$Q$9166,1,FALSE)&lt;&gt;CONCATENATE(0,$A33,AF$18),"",VLOOKUP(CONCATENATE(0,$A33,AF$18),'Berechnung TBA'!$A$5:$Q$9166,17,FALSE)),
IF(AND(AF$18&lt;10,OR($A33=10,$A33&gt;10)),IF(VLOOKUP(CONCATENATE($A33,0,AF$18),'Berechnung TBA'!$A$5:$Q$9166,1,FALSE)&lt;&gt;CONCATENATE($A33,0,AF$18),"",VLOOKUP(CONCATENATE($A33,0,AF$18),'Berechnung TBA'!$A$5:$Q$9166,17,FALSE)),
IF(VLOOKUP(CONCATENATE($A33,AF$18),'Berechnung TBA'!$A$5:$Q$9166,1,FALSE)&lt;&gt;CONCATENATE($A33,AF$18),"",VLOOKUP(CONCATENATE($A33,AF$18),'Berechnung TBA'!$A$5:$Q$9166,17,FALSE)))))),"")</f>
        <v/>
      </c>
      <c r="AG33" s="14" t="str">
        <f>IFERROR(IF(OR($A33="",AG$18="",$A33=AG$18),"",
IF(AND($A33&lt;10,AG$18&lt;10),IF(VLOOKUP(CONCATENATE(0,$A33,0,AG$18),'Berechnung TBA'!$A$5:$Q$9166,1,FALSE)&lt;&gt;CONCATENATE(0,$A33,0,AG$18),"",VLOOKUP(CONCATENATE(0,$A33,0,AG$18),'Berechnung TBA'!$A$5:$Q$9166,17,FALSE)),
IF(AND($A33&lt;10,OR(AG$18=10,AG$18&gt;10)),IF(VLOOKUP(CONCATENATE(0,$A33,AG$18),'Berechnung TBA'!$A$5:$Q$9166,1,FALSE)&lt;&gt;CONCATENATE(0,$A33,AG$18),"",VLOOKUP(CONCATENATE(0,$A33,AG$18),'Berechnung TBA'!$A$5:$Q$9166,17,FALSE)),
IF(AND(AG$18&lt;10,OR($A33=10,$A33&gt;10)),IF(VLOOKUP(CONCATENATE($A33,0,AG$18),'Berechnung TBA'!$A$5:$Q$9166,1,FALSE)&lt;&gt;CONCATENATE($A33,0,AG$18),"",VLOOKUP(CONCATENATE($A33,0,AG$18),'Berechnung TBA'!$A$5:$Q$9166,17,FALSE)),
IF(VLOOKUP(CONCATENATE($A33,AG$18),'Berechnung TBA'!$A$5:$Q$9166,1,FALSE)&lt;&gt;CONCATENATE($A33,AG$18),"",VLOOKUP(CONCATENATE($A33,AG$18),'Berechnung TBA'!$A$5:$Q$9166,17,FALSE)))))),"")</f>
        <v/>
      </c>
      <c r="AH33" s="14" t="str">
        <f>IFERROR(IF(OR($A33="",AH$18="",$A33=AH$18),"",
IF(AND($A33&lt;10,AH$18&lt;10),IF(VLOOKUP(CONCATENATE(0,$A33,0,AH$18),'Berechnung TBA'!$A$5:$Q$9166,1,FALSE)&lt;&gt;CONCATENATE(0,$A33,0,AH$18),"",VLOOKUP(CONCATENATE(0,$A33,0,AH$18),'Berechnung TBA'!$A$5:$Q$9166,17,FALSE)),
IF(AND($A33&lt;10,OR(AH$18=10,AH$18&gt;10)),IF(VLOOKUP(CONCATENATE(0,$A33,AH$18),'Berechnung TBA'!$A$5:$Q$9166,1,FALSE)&lt;&gt;CONCATENATE(0,$A33,AH$18),"",VLOOKUP(CONCATENATE(0,$A33,AH$18),'Berechnung TBA'!$A$5:$Q$9166,17,FALSE)),
IF(AND(AH$18&lt;10,OR($A33=10,$A33&gt;10)),IF(VLOOKUP(CONCATENATE($A33,0,AH$18),'Berechnung TBA'!$A$5:$Q$9166,1,FALSE)&lt;&gt;CONCATENATE($A33,0,AH$18),"",VLOOKUP(CONCATENATE($A33,0,AH$18),'Berechnung TBA'!$A$5:$Q$9166,17,FALSE)),
IF(VLOOKUP(CONCATENATE($A33,AH$18),'Berechnung TBA'!$A$5:$Q$9166,1,FALSE)&lt;&gt;CONCATENATE($A33,AH$18),"",VLOOKUP(CONCATENATE($A33,AH$18),'Berechnung TBA'!$A$5:$Q$9166,17,FALSE)))))),"")</f>
        <v/>
      </c>
      <c r="AI33" s="14" t="str">
        <f>IFERROR(IF(OR($A33="",AI$18="",$A33=AI$18),"",
IF(AND($A33&lt;10,AI$18&lt;10),IF(VLOOKUP(CONCATENATE(0,$A33,0,AI$18),'Berechnung TBA'!$A$5:$Q$9166,1,FALSE)&lt;&gt;CONCATENATE(0,$A33,0,AI$18),"",VLOOKUP(CONCATENATE(0,$A33,0,AI$18),'Berechnung TBA'!$A$5:$Q$9166,17,FALSE)),
IF(AND($A33&lt;10,OR(AI$18=10,AI$18&gt;10)),IF(VLOOKUP(CONCATENATE(0,$A33,AI$18),'Berechnung TBA'!$A$5:$Q$9166,1,FALSE)&lt;&gt;CONCATENATE(0,$A33,AI$18),"",VLOOKUP(CONCATENATE(0,$A33,AI$18),'Berechnung TBA'!$A$5:$Q$9166,17,FALSE)),
IF(AND(AI$18&lt;10,OR($A33=10,$A33&gt;10)),IF(VLOOKUP(CONCATENATE($A33,0,AI$18),'Berechnung TBA'!$A$5:$Q$9166,1,FALSE)&lt;&gt;CONCATENATE($A33,0,AI$18),"",VLOOKUP(CONCATENATE($A33,0,AI$18),'Berechnung TBA'!$A$5:$Q$9166,17,FALSE)),
IF(VLOOKUP(CONCATENATE($A33,AI$18),'Berechnung TBA'!$A$5:$Q$9166,1,FALSE)&lt;&gt;CONCATENATE($A33,AI$18),"",VLOOKUP(CONCATENATE($A33,AI$18),'Berechnung TBA'!$A$5:$Q$9166,17,FALSE)))))),"")</f>
        <v/>
      </c>
      <c r="AJ33" s="14" t="str">
        <f>IFERROR(IF(OR($A33="",AJ$18="",$A33=AJ$18),"",
IF(AND($A33&lt;10,AJ$18&lt;10),IF(VLOOKUP(CONCATENATE(0,$A33,0,AJ$18),'Berechnung TBA'!$A$5:$Q$9166,1,FALSE)&lt;&gt;CONCATENATE(0,$A33,0,AJ$18),"",VLOOKUP(CONCATENATE(0,$A33,0,AJ$18),'Berechnung TBA'!$A$5:$Q$9166,17,FALSE)),
IF(AND($A33&lt;10,OR(AJ$18=10,AJ$18&gt;10)),IF(VLOOKUP(CONCATENATE(0,$A33,AJ$18),'Berechnung TBA'!$A$5:$Q$9166,1,FALSE)&lt;&gt;CONCATENATE(0,$A33,AJ$18),"",VLOOKUP(CONCATENATE(0,$A33,AJ$18),'Berechnung TBA'!$A$5:$Q$9166,17,FALSE)),
IF(AND(AJ$18&lt;10,OR($A33=10,$A33&gt;10)),IF(VLOOKUP(CONCATENATE($A33,0,AJ$18),'Berechnung TBA'!$A$5:$Q$9166,1,FALSE)&lt;&gt;CONCATENATE($A33,0,AJ$18),"",VLOOKUP(CONCATENATE($A33,0,AJ$18),'Berechnung TBA'!$A$5:$Q$9166,17,FALSE)),
IF(VLOOKUP(CONCATENATE($A33,AJ$18),'Berechnung TBA'!$A$5:$Q$9166,1,FALSE)&lt;&gt;CONCATENATE($A33,AJ$18),"",VLOOKUP(CONCATENATE($A33,AJ$18),'Berechnung TBA'!$A$5:$Q$9166,17,FALSE)))))),"")</f>
        <v/>
      </c>
      <c r="AK33" s="14" t="str">
        <f>IFERROR(IF(OR($A33="",AK$18="",$A33=AK$18),"",
IF(AND($A33&lt;10,AK$18&lt;10),IF(VLOOKUP(CONCATENATE(0,$A33,0,AK$18),'Berechnung TBA'!$A$5:$Q$9166,1,FALSE)&lt;&gt;CONCATENATE(0,$A33,0,AK$18),"",VLOOKUP(CONCATENATE(0,$A33,0,AK$18),'Berechnung TBA'!$A$5:$Q$9166,17,FALSE)),
IF(AND($A33&lt;10,OR(AK$18=10,AK$18&gt;10)),IF(VLOOKUP(CONCATENATE(0,$A33,AK$18),'Berechnung TBA'!$A$5:$Q$9166,1,FALSE)&lt;&gt;CONCATENATE(0,$A33,AK$18),"",VLOOKUP(CONCATENATE(0,$A33,AK$18),'Berechnung TBA'!$A$5:$Q$9166,17,FALSE)),
IF(AND(AK$18&lt;10,OR($A33=10,$A33&gt;10)),IF(VLOOKUP(CONCATENATE($A33,0,AK$18),'Berechnung TBA'!$A$5:$Q$9166,1,FALSE)&lt;&gt;CONCATENATE($A33,0,AK$18),"",VLOOKUP(CONCATENATE($A33,0,AK$18),'Berechnung TBA'!$A$5:$Q$9166,17,FALSE)),
IF(VLOOKUP(CONCATENATE($A33,AK$18),'Berechnung TBA'!$A$5:$Q$9166,1,FALSE)&lt;&gt;CONCATENATE($A33,AK$18),"",VLOOKUP(CONCATENATE($A33,AK$18),'Berechnung TBA'!$A$5:$Q$9166,17,FALSE)))))),"")</f>
        <v/>
      </c>
      <c r="AL33" s="14" t="str">
        <f>IFERROR(IF(OR($A33="",AL$18="",$A33=AL$18),"",
IF(AND($A33&lt;10,AL$18&lt;10),IF(VLOOKUP(CONCATENATE(0,$A33,0,AL$18),'Berechnung TBA'!$A$5:$Q$9166,1,FALSE)&lt;&gt;CONCATENATE(0,$A33,0,AL$18),"",VLOOKUP(CONCATENATE(0,$A33,0,AL$18),'Berechnung TBA'!$A$5:$Q$9166,17,FALSE)),
IF(AND($A33&lt;10,OR(AL$18=10,AL$18&gt;10)),IF(VLOOKUP(CONCATENATE(0,$A33,AL$18),'Berechnung TBA'!$A$5:$Q$9166,1,FALSE)&lt;&gt;CONCATENATE(0,$A33,AL$18),"",VLOOKUP(CONCATENATE(0,$A33,AL$18),'Berechnung TBA'!$A$5:$Q$9166,17,FALSE)),
IF(AND(AL$18&lt;10,OR($A33=10,$A33&gt;10)),IF(VLOOKUP(CONCATENATE($A33,0,AL$18),'Berechnung TBA'!$A$5:$Q$9166,1,FALSE)&lt;&gt;CONCATENATE($A33,0,AL$18),"",VLOOKUP(CONCATENATE($A33,0,AL$18),'Berechnung TBA'!$A$5:$Q$9166,17,FALSE)),
IF(VLOOKUP(CONCATENATE($A33,AL$18),'Berechnung TBA'!$A$5:$Q$9166,1,FALSE)&lt;&gt;CONCATENATE($A33,AL$18),"",VLOOKUP(CONCATENATE($A33,AL$18),'Berechnung TBA'!$A$5:$Q$9166,17,FALSE)))))),"")</f>
        <v/>
      </c>
      <c r="AM33" s="14" t="str">
        <f>IFERROR(IF(OR($A33="",AM$18="",$A33=AM$18),"",
IF(AND($A33&lt;10,AM$18&lt;10),IF(VLOOKUP(CONCATENATE(0,$A33,0,AM$18),'Berechnung TBA'!$A$5:$Q$9166,1,FALSE)&lt;&gt;CONCATENATE(0,$A33,0,AM$18),"",VLOOKUP(CONCATENATE(0,$A33,0,AM$18),'Berechnung TBA'!$A$5:$Q$9166,17,FALSE)),
IF(AND($A33&lt;10,OR(AM$18=10,AM$18&gt;10)),IF(VLOOKUP(CONCATENATE(0,$A33,AM$18),'Berechnung TBA'!$A$5:$Q$9166,1,FALSE)&lt;&gt;CONCATENATE(0,$A33,AM$18),"",VLOOKUP(CONCATENATE(0,$A33,AM$18),'Berechnung TBA'!$A$5:$Q$9166,17,FALSE)),
IF(AND(AM$18&lt;10,OR($A33=10,$A33&gt;10)),IF(VLOOKUP(CONCATENATE($A33,0,AM$18),'Berechnung TBA'!$A$5:$Q$9166,1,FALSE)&lt;&gt;CONCATENATE($A33,0,AM$18),"",VLOOKUP(CONCATENATE($A33,0,AM$18),'Berechnung TBA'!$A$5:$Q$9166,17,FALSE)),
IF(VLOOKUP(CONCATENATE($A33,AM$18),'Berechnung TBA'!$A$5:$Q$9166,1,FALSE)&lt;&gt;CONCATENATE($A33,AM$18),"",VLOOKUP(CONCATENATE($A33,AM$18),'Berechnung TBA'!$A$5:$Q$9166,17,FALSE)))))),"")</f>
        <v/>
      </c>
      <c r="AN33" s="14" t="str">
        <f>IFERROR(IF(OR($A33="",AN$18="",$A33=AN$18),"",
IF(AND($A33&lt;10,AN$18&lt;10),IF(VLOOKUP(CONCATENATE(0,$A33,0,AN$18),'Berechnung TBA'!$A$5:$Q$9166,1,FALSE)&lt;&gt;CONCATENATE(0,$A33,0,AN$18),"",VLOOKUP(CONCATENATE(0,$A33,0,AN$18),'Berechnung TBA'!$A$5:$Q$9166,17,FALSE)),
IF(AND($A33&lt;10,OR(AN$18=10,AN$18&gt;10)),IF(VLOOKUP(CONCATENATE(0,$A33,AN$18),'Berechnung TBA'!$A$5:$Q$9166,1,FALSE)&lt;&gt;CONCATENATE(0,$A33,AN$18),"",VLOOKUP(CONCATENATE(0,$A33,AN$18),'Berechnung TBA'!$A$5:$Q$9166,17,FALSE)),
IF(AND(AN$18&lt;10,OR($A33=10,$A33&gt;10)),IF(VLOOKUP(CONCATENATE($A33,0,AN$18),'Berechnung TBA'!$A$5:$Q$9166,1,FALSE)&lt;&gt;CONCATENATE($A33,0,AN$18),"",VLOOKUP(CONCATENATE($A33,0,AN$18),'Berechnung TBA'!$A$5:$Q$9166,17,FALSE)),
IF(VLOOKUP(CONCATENATE($A33,AN$18),'Berechnung TBA'!$A$5:$Q$9166,1,FALSE)&lt;&gt;CONCATENATE($A33,AN$18),"",VLOOKUP(CONCATENATE($A33,AN$18),'Berechnung TBA'!$A$5:$Q$9166,17,FALSE)))))),"")</f>
        <v/>
      </c>
    </row>
    <row r="34" spans="1:40" x14ac:dyDescent="0.2">
      <c r="A34" s="6" t="str">
        <f t="shared" si="1"/>
        <v/>
      </c>
      <c r="B34" s="6" t="str">
        <f>IF(P8="","",P8)</f>
        <v/>
      </c>
      <c r="C34" s="13" t="str">
        <f>IF(P$8="","",
IF(P$8="FG",
IF(AND(2/3*P$10/1.2&gt;2,OR(2/3*P$10/1.2&lt;8,2/3*P$10/1.2=8)),2/3*P$10/1.2,IF(2/3*P$10/1.2&gt;8,8,2)),
IF(P$8="SB",
IF(AND(2/3*P$10/0.8&gt;2,OR(2/3*P$10/0.8&lt;8,2/3*P$10/0.8=8)),2/3*P$10/0.8,IF(2/3*P$10/0.8&gt;8,8,2)),
VLOOKUP(P$12,Berechnungsparameter!$A$23:$G$33,4,FALSE))))</f>
        <v/>
      </c>
      <c r="D34" s="13" t="str">
        <f>IF(P$8="","",
VLOOKUP(P$12,Berechnungsparameter!$A$23:$G$33,7,FALSE))</f>
        <v/>
      </c>
      <c r="E34" s="14" t="str">
        <f>IFERROR(IF(OR($A34="",E$18="",$A34=E$18),"",
IF(AND($A34&lt;10,E$18&lt;10),IF(VLOOKUP(CONCATENATE(0,$A34,0,E$18),'Berechnung TBA'!$A$5:$Q$9166,1,FALSE)&lt;&gt;CONCATENATE(0,$A34,0,E$18),"",VLOOKUP(CONCATENATE(0,$A34,0,E$18),'Berechnung TBA'!$A$5:$Q$9166,17,FALSE)),
IF(AND($A34&lt;10,OR(E$18=10,E$18&gt;10)),IF(VLOOKUP(CONCATENATE(0,$A34,E$18),'Berechnung TBA'!$A$5:$Q$9166,1,FALSE)&lt;&gt;CONCATENATE(0,$A34,E$18),"",VLOOKUP(CONCATENATE(0,$A34,E$18),'Berechnung TBA'!$A$5:$Q$9166,17,FALSE)),
IF(AND(E$18&lt;10,OR($A34=10,$A34&gt;10)),IF(VLOOKUP(CONCATENATE($A34,0,E$18),'Berechnung TBA'!$A$5:$Q$9166,1,FALSE)&lt;&gt;CONCATENATE($A34,0,E$18),"",VLOOKUP(CONCATENATE($A34,0,E$18),'Berechnung TBA'!$A$5:$Q$9166,17,FALSE)),
IF(VLOOKUP(CONCATENATE($A34,E$18),'Berechnung TBA'!$A$5:$Q$9166,1,FALSE)&lt;&gt;CONCATENATE($A34,E$18),"",VLOOKUP(CONCATENATE($A34,E$18),'Berechnung TBA'!$A$5:$Q$9166,17,FALSE)))))),"")</f>
        <v/>
      </c>
      <c r="F34" s="14" t="str">
        <f>IFERROR(IF(OR($A34="",F$18="",$A34=F$18),"",
IF(AND($A34&lt;10,F$18&lt;10),IF(VLOOKUP(CONCATENATE(0,$A34,0,F$18),'Berechnung TBA'!$A$5:$Q$9166,1,FALSE)&lt;&gt;CONCATENATE(0,$A34,0,F$18),"",VLOOKUP(CONCATENATE(0,$A34,0,F$18),'Berechnung TBA'!$A$5:$Q$9166,17,FALSE)),
IF(AND($A34&lt;10,OR(F$18=10,F$18&gt;10)),IF(VLOOKUP(CONCATENATE(0,$A34,F$18),'Berechnung TBA'!$A$5:$Q$9166,1,FALSE)&lt;&gt;CONCATENATE(0,$A34,F$18),"",VLOOKUP(CONCATENATE(0,$A34,F$18),'Berechnung TBA'!$A$5:$Q$9166,17,FALSE)),
IF(AND(F$18&lt;10,OR($A34=10,$A34&gt;10)),IF(VLOOKUP(CONCATENATE($A34,0,F$18),'Berechnung TBA'!$A$5:$Q$9166,1,FALSE)&lt;&gt;CONCATENATE($A34,0,F$18),"",VLOOKUP(CONCATENATE($A34,0,F$18),'Berechnung TBA'!$A$5:$Q$9166,17,FALSE)),
IF(VLOOKUP(CONCATENATE($A34,F$18),'Berechnung TBA'!$A$5:$Q$9166,1,FALSE)&lt;&gt;CONCATENATE($A34,F$18),"",VLOOKUP(CONCATENATE($A34,F$18),'Berechnung TBA'!$A$5:$Q$9166,17,FALSE)))))),"")</f>
        <v/>
      </c>
      <c r="G34" s="14" t="str">
        <f>IFERROR(IF(OR($A34="",G$18="",$A34=G$18),"",
IF(AND($A34&lt;10,G$18&lt;10),IF(VLOOKUP(CONCATENATE(0,$A34,0,G$18),'Berechnung TBA'!$A$5:$Q$9166,1,FALSE)&lt;&gt;CONCATENATE(0,$A34,0,G$18),"",VLOOKUP(CONCATENATE(0,$A34,0,G$18),'Berechnung TBA'!$A$5:$Q$9166,17,FALSE)),
IF(AND($A34&lt;10,OR(G$18=10,G$18&gt;10)),IF(VLOOKUP(CONCATENATE(0,$A34,G$18),'Berechnung TBA'!$A$5:$Q$9166,1,FALSE)&lt;&gt;CONCATENATE(0,$A34,G$18),"",VLOOKUP(CONCATENATE(0,$A34,G$18),'Berechnung TBA'!$A$5:$Q$9166,17,FALSE)),
IF(AND(G$18&lt;10,OR($A34=10,$A34&gt;10)),IF(VLOOKUP(CONCATENATE($A34,0,G$18),'Berechnung TBA'!$A$5:$Q$9166,1,FALSE)&lt;&gt;CONCATENATE($A34,0,G$18),"",VLOOKUP(CONCATENATE($A34,0,G$18),'Berechnung TBA'!$A$5:$Q$9166,17,FALSE)),
IF(VLOOKUP(CONCATENATE($A34,G$18),'Berechnung TBA'!$A$5:$Q$9166,1,FALSE)&lt;&gt;CONCATENATE($A34,G$18),"",VLOOKUP(CONCATENATE($A34,G$18),'Berechnung TBA'!$A$5:$Q$9166,17,FALSE)))))),"")</f>
        <v/>
      </c>
      <c r="H34" s="14" t="str">
        <f>IFERROR(IF(OR($A34="",H$18="",$A34=H$18),"",
IF(AND($A34&lt;10,H$18&lt;10),IF(VLOOKUP(CONCATENATE(0,$A34,0,H$18),'Berechnung TBA'!$A$5:$Q$9166,1,FALSE)&lt;&gt;CONCATENATE(0,$A34,0,H$18),"",VLOOKUP(CONCATENATE(0,$A34,0,H$18),'Berechnung TBA'!$A$5:$Q$9166,17,FALSE)),
IF(AND($A34&lt;10,OR(H$18=10,H$18&gt;10)),IF(VLOOKUP(CONCATENATE(0,$A34,H$18),'Berechnung TBA'!$A$5:$Q$9166,1,FALSE)&lt;&gt;CONCATENATE(0,$A34,H$18),"",VLOOKUP(CONCATENATE(0,$A34,H$18),'Berechnung TBA'!$A$5:$Q$9166,17,FALSE)),
IF(AND(H$18&lt;10,OR($A34=10,$A34&gt;10)),IF(VLOOKUP(CONCATENATE($A34,0,H$18),'Berechnung TBA'!$A$5:$Q$9166,1,FALSE)&lt;&gt;CONCATENATE($A34,0,H$18),"",VLOOKUP(CONCATENATE($A34,0,H$18),'Berechnung TBA'!$A$5:$Q$9166,17,FALSE)),
IF(VLOOKUP(CONCATENATE($A34,H$18),'Berechnung TBA'!$A$5:$Q$9166,1,FALSE)&lt;&gt;CONCATENATE($A34,H$18),"",VLOOKUP(CONCATENATE($A34,H$18),'Berechnung TBA'!$A$5:$Q$9166,17,FALSE)))))),"")</f>
        <v/>
      </c>
      <c r="I34" s="14" t="str">
        <f>IFERROR(IF(OR($A34="",I$18="",$A34=I$18),"",
IF(AND($A34&lt;10,I$18&lt;10),IF(VLOOKUP(CONCATENATE(0,$A34,0,I$18),'Berechnung TBA'!$A$5:$Q$9166,1,FALSE)&lt;&gt;CONCATENATE(0,$A34,0,I$18),"",VLOOKUP(CONCATENATE(0,$A34,0,I$18),'Berechnung TBA'!$A$5:$Q$9166,17,FALSE)),
IF(AND($A34&lt;10,OR(I$18=10,I$18&gt;10)),IF(VLOOKUP(CONCATENATE(0,$A34,I$18),'Berechnung TBA'!$A$5:$Q$9166,1,FALSE)&lt;&gt;CONCATENATE(0,$A34,I$18),"",VLOOKUP(CONCATENATE(0,$A34,I$18),'Berechnung TBA'!$A$5:$Q$9166,17,FALSE)),
IF(AND(I$18&lt;10,OR($A34=10,$A34&gt;10)),IF(VLOOKUP(CONCATENATE($A34,0,I$18),'Berechnung TBA'!$A$5:$Q$9166,1,FALSE)&lt;&gt;CONCATENATE($A34,0,I$18),"",VLOOKUP(CONCATENATE($A34,0,I$18),'Berechnung TBA'!$A$5:$Q$9166,17,FALSE)),
IF(VLOOKUP(CONCATENATE($A34,I$18),'Berechnung TBA'!$A$5:$Q$9166,1,FALSE)&lt;&gt;CONCATENATE($A34,I$18),"",VLOOKUP(CONCATENATE($A34,I$18),'Berechnung TBA'!$A$5:$Q$9166,17,FALSE)))))),"")</f>
        <v/>
      </c>
      <c r="J34" s="14" t="str">
        <f>IFERROR(IF(OR($A34="",J$18="",$A34=J$18),"",
IF(AND($A34&lt;10,J$18&lt;10),IF(VLOOKUP(CONCATENATE(0,$A34,0,J$18),'Berechnung TBA'!$A$5:$Q$9166,1,FALSE)&lt;&gt;CONCATENATE(0,$A34,0,J$18),"",VLOOKUP(CONCATENATE(0,$A34,0,J$18),'Berechnung TBA'!$A$5:$Q$9166,17,FALSE)),
IF(AND($A34&lt;10,OR(J$18=10,J$18&gt;10)),IF(VLOOKUP(CONCATENATE(0,$A34,J$18),'Berechnung TBA'!$A$5:$Q$9166,1,FALSE)&lt;&gt;CONCATENATE(0,$A34,J$18),"",VLOOKUP(CONCATENATE(0,$A34,J$18),'Berechnung TBA'!$A$5:$Q$9166,17,FALSE)),
IF(AND(J$18&lt;10,OR($A34=10,$A34&gt;10)),IF(VLOOKUP(CONCATENATE($A34,0,J$18),'Berechnung TBA'!$A$5:$Q$9166,1,FALSE)&lt;&gt;CONCATENATE($A34,0,J$18),"",VLOOKUP(CONCATENATE($A34,0,J$18),'Berechnung TBA'!$A$5:$Q$9166,17,FALSE)),
IF(VLOOKUP(CONCATENATE($A34,J$18),'Berechnung TBA'!$A$5:$Q$9166,1,FALSE)&lt;&gt;CONCATENATE($A34,J$18),"",VLOOKUP(CONCATENATE($A34,J$18),'Berechnung TBA'!$A$5:$Q$9166,17,FALSE)))))),"")</f>
        <v/>
      </c>
      <c r="K34" s="14" t="str">
        <f>IFERROR(IF(OR($A34="",K$18="",$A34=K$18),"",
IF(AND($A34&lt;10,K$18&lt;10),IF(VLOOKUP(CONCATENATE(0,$A34,0,K$18),'Berechnung TBA'!$A$5:$Q$9166,1,FALSE)&lt;&gt;CONCATENATE(0,$A34,0,K$18),"",VLOOKUP(CONCATENATE(0,$A34,0,K$18),'Berechnung TBA'!$A$5:$Q$9166,17,FALSE)),
IF(AND($A34&lt;10,OR(K$18=10,K$18&gt;10)),IF(VLOOKUP(CONCATENATE(0,$A34,K$18),'Berechnung TBA'!$A$5:$Q$9166,1,FALSE)&lt;&gt;CONCATENATE(0,$A34,K$18),"",VLOOKUP(CONCATENATE(0,$A34,K$18),'Berechnung TBA'!$A$5:$Q$9166,17,FALSE)),
IF(AND(K$18&lt;10,OR($A34=10,$A34&gt;10)),IF(VLOOKUP(CONCATENATE($A34,0,K$18),'Berechnung TBA'!$A$5:$Q$9166,1,FALSE)&lt;&gt;CONCATENATE($A34,0,K$18),"",VLOOKUP(CONCATENATE($A34,0,K$18),'Berechnung TBA'!$A$5:$Q$9166,17,FALSE)),
IF(VLOOKUP(CONCATENATE($A34,K$18),'Berechnung TBA'!$A$5:$Q$9166,1,FALSE)&lt;&gt;CONCATENATE($A34,K$18),"",VLOOKUP(CONCATENATE($A34,K$18),'Berechnung TBA'!$A$5:$Q$9166,17,FALSE)))))),"")</f>
        <v/>
      </c>
      <c r="L34" s="14" t="str">
        <f>IFERROR(IF(OR($A34="",L$18="",$A34=L$18),"",
IF(AND($A34&lt;10,L$18&lt;10),IF(VLOOKUP(CONCATENATE(0,$A34,0,L$18),'Berechnung TBA'!$A$5:$Q$9166,1,FALSE)&lt;&gt;CONCATENATE(0,$A34,0,L$18),"",VLOOKUP(CONCATENATE(0,$A34,0,L$18),'Berechnung TBA'!$A$5:$Q$9166,17,FALSE)),
IF(AND($A34&lt;10,OR(L$18=10,L$18&gt;10)),IF(VLOOKUP(CONCATENATE(0,$A34,L$18),'Berechnung TBA'!$A$5:$Q$9166,1,FALSE)&lt;&gt;CONCATENATE(0,$A34,L$18),"",VLOOKUP(CONCATENATE(0,$A34,L$18),'Berechnung TBA'!$A$5:$Q$9166,17,FALSE)),
IF(AND(L$18&lt;10,OR($A34=10,$A34&gt;10)),IF(VLOOKUP(CONCATENATE($A34,0,L$18),'Berechnung TBA'!$A$5:$Q$9166,1,FALSE)&lt;&gt;CONCATENATE($A34,0,L$18),"",VLOOKUP(CONCATENATE($A34,0,L$18),'Berechnung TBA'!$A$5:$Q$9166,17,FALSE)),
IF(VLOOKUP(CONCATENATE($A34,L$18),'Berechnung TBA'!$A$5:$Q$9166,1,FALSE)&lt;&gt;CONCATENATE($A34,L$18),"",VLOOKUP(CONCATENATE($A34,L$18),'Berechnung TBA'!$A$5:$Q$9166,17,FALSE)))))),"")</f>
        <v/>
      </c>
      <c r="M34" s="14" t="str">
        <f>IFERROR(IF(OR($A34="",M$18="",$A34=M$18),"",
IF(AND($A34&lt;10,M$18&lt;10),IF(VLOOKUP(CONCATENATE(0,$A34,0,M$18),'Berechnung TBA'!$A$5:$Q$9166,1,FALSE)&lt;&gt;CONCATENATE(0,$A34,0,M$18),"",VLOOKUP(CONCATENATE(0,$A34,0,M$18),'Berechnung TBA'!$A$5:$Q$9166,17,FALSE)),
IF(AND($A34&lt;10,OR(M$18=10,M$18&gt;10)),IF(VLOOKUP(CONCATENATE(0,$A34,M$18),'Berechnung TBA'!$A$5:$Q$9166,1,FALSE)&lt;&gt;CONCATENATE(0,$A34,M$18),"",VLOOKUP(CONCATENATE(0,$A34,M$18),'Berechnung TBA'!$A$5:$Q$9166,17,FALSE)),
IF(AND(M$18&lt;10,OR($A34=10,$A34&gt;10)),IF(VLOOKUP(CONCATENATE($A34,0,M$18),'Berechnung TBA'!$A$5:$Q$9166,1,FALSE)&lt;&gt;CONCATENATE($A34,0,M$18),"",VLOOKUP(CONCATENATE($A34,0,M$18),'Berechnung TBA'!$A$5:$Q$9166,17,FALSE)),
IF(VLOOKUP(CONCATENATE($A34,M$18),'Berechnung TBA'!$A$5:$Q$9166,1,FALSE)&lt;&gt;CONCATENATE($A34,M$18),"",VLOOKUP(CONCATENATE($A34,M$18),'Berechnung TBA'!$A$5:$Q$9166,17,FALSE)))))),"")</f>
        <v/>
      </c>
      <c r="N34" s="14" t="str">
        <f>IFERROR(IF(OR($A34="",N$18="",$A34=N$18),"",
IF(AND($A34&lt;10,N$18&lt;10),IF(VLOOKUP(CONCATENATE(0,$A34,0,N$18),'Berechnung TBA'!$A$5:$Q$9166,1,FALSE)&lt;&gt;CONCATENATE(0,$A34,0,N$18),"",VLOOKUP(CONCATENATE(0,$A34,0,N$18),'Berechnung TBA'!$A$5:$Q$9166,17,FALSE)),
IF(AND($A34&lt;10,OR(N$18=10,N$18&gt;10)),IF(VLOOKUP(CONCATENATE(0,$A34,N$18),'Berechnung TBA'!$A$5:$Q$9166,1,FALSE)&lt;&gt;CONCATENATE(0,$A34,N$18),"",VLOOKUP(CONCATENATE(0,$A34,N$18),'Berechnung TBA'!$A$5:$Q$9166,17,FALSE)),
IF(AND(N$18&lt;10,OR($A34=10,$A34&gt;10)),IF(VLOOKUP(CONCATENATE($A34,0,N$18),'Berechnung TBA'!$A$5:$Q$9166,1,FALSE)&lt;&gt;CONCATENATE($A34,0,N$18),"",VLOOKUP(CONCATENATE($A34,0,N$18),'Berechnung TBA'!$A$5:$Q$9166,17,FALSE)),
IF(VLOOKUP(CONCATENATE($A34,N$18),'Berechnung TBA'!$A$5:$Q$9166,1,FALSE)&lt;&gt;CONCATENATE($A34,N$18),"",VLOOKUP(CONCATENATE($A34,N$18),'Berechnung TBA'!$A$5:$Q$9166,17,FALSE)))))),"")</f>
        <v/>
      </c>
      <c r="O34" s="14" t="str">
        <f>IFERROR(IF(OR($A34="",O$18="",$A34=O$18),"",
IF(AND($A34&lt;10,O$18&lt;10),IF(VLOOKUP(CONCATENATE(0,$A34,0,O$18),'Berechnung TBA'!$A$5:$Q$9166,1,FALSE)&lt;&gt;CONCATENATE(0,$A34,0,O$18),"",VLOOKUP(CONCATENATE(0,$A34,0,O$18),'Berechnung TBA'!$A$5:$Q$9166,17,FALSE)),
IF(AND($A34&lt;10,OR(O$18=10,O$18&gt;10)),IF(VLOOKUP(CONCATENATE(0,$A34,O$18),'Berechnung TBA'!$A$5:$Q$9166,1,FALSE)&lt;&gt;CONCATENATE(0,$A34,O$18),"",VLOOKUP(CONCATENATE(0,$A34,O$18),'Berechnung TBA'!$A$5:$Q$9166,17,FALSE)),
IF(AND(O$18&lt;10,OR($A34=10,$A34&gt;10)),IF(VLOOKUP(CONCATENATE($A34,0,O$18),'Berechnung TBA'!$A$5:$Q$9166,1,FALSE)&lt;&gt;CONCATENATE($A34,0,O$18),"",VLOOKUP(CONCATENATE($A34,0,O$18),'Berechnung TBA'!$A$5:$Q$9166,17,FALSE)),
IF(VLOOKUP(CONCATENATE($A34,O$18),'Berechnung TBA'!$A$5:$Q$9166,1,FALSE)&lt;&gt;CONCATENATE($A34,O$18),"",VLOOKUP(CONCATENATE($A34,O$18),'Berechnung TBA'!$A$5:$Q$9166,17,FALSE)))))),"")</f>
        <v/>
      </c>
      <c r="P34" s="14" t="str">
        <f>IFERROR(IF(OR($A34="",P$18="",$A34=P$18),"",
IF(AND($A34&lt;10,P$18&lt;10),IF(VLOOKUP(CONCATENATE(0,$A34,0,P$18),'Berechnung TBA'!$A$5:$Q$9166,1,FALSE)&lt;&gt;CONCATENATE(0,$A34,0,P$18),"",VLOOKUP(CONCATENATE(0,$A34,0,P$18),'Berechnung TBA'!$A$5:$Q$9166,17,FALSE)),
IF(AND($A34&lt;10,OR(P$18=10,P$18&gt;10)),IF(VLOOKUP(CONCATENATE(0,$A34,P$18),'Berechnung TBA'!$A$5:$Q$9166,1,FALSE)&lt;&gt;CONCATENATE(0,$A34,P$18),"",VLOOKUP(CONCATENATE(0,$A34,P$18),'Berechnung TBA'!$A$5:$Q$9166,17,FALSE)),
IF(AND(P$18&lt;10,OR($A34=10,$A34&gt;10)),IF(VLOOKUP(CONCATENATE($A34,0,P$18),'Berechnung TBA'!$A$5:$Q$9166,1,FALSE)&lt;&gt;CONCATENATE($A34,0,P$18),"",VLOOKUP(CONCATENATE($A34,0,P$18),'Berechnung TBA'!$A$5:$Q$9166,17,FALSE)),
IF(VLOOKUP(CONCATENATE($A34,P$18),'Berechnung TBA'!$A$5:$Q$9166,1,FALSE)&lt;&gt;CONCATENATE($A34,P$18),"",VLOOKUP(CONCATENATE($A34,P$18),'Berechnung TBA'!$A$5:$Q$9166,17,FALSE)))))),"")</f>
        <v/>
      </c>
      <c r="Q34" s="14" t="str">
        <f>IFERROR(IF(OR($A34="",Q$18="",$A34=Q$18),"",
IF(AND($A34&lt;10,Q$18&lt;10),IF(VLOOKUP(CONCATENATE(0,$A34,0,Q$18),'Berechnung TBA'!$A$5:$Q$9166,1,FALSE)&lt;&gt;CONCATENATE(0,$A34,0,Q$18),"",VLOOKUP(CONCATENATE(0,$A34,0,Q$18),'Berechnung TBA'!$A$5:$Q$9166,17,FALSE)),
IF(AND($A34&lt;10,OR(Q$18=10,Q$18&gt;10)),IF(VLOOKUP(CONCATENATE(0,$A34,Q$18),'Berechnung TBA'!$A$5:$Q$9166,1,FALSE)&lt;&gt;CONCATENATE(0,$A34,Q$18),"",VLOOKUP(CONCATENATE(0,$A34,Q$18),'Berechnung TBA'!$A$5:$Q$9166,17,FALSE)),
IF(AND(Q$18&lt;10,OR($A34=10,$A34&gt;10)),IF(VLOOKUP(CONCATENATE($A34,0,Q$18),'Berechnung TBA'!$A$5:$Q$9166,1,FALSE)&lt;&gt;CONCATENATE($A34,0,Q$18),"",VLOOKUP(CONCATENATE($A34,0,Q$18),'Berechnung TBA'!$A$5:$Q$9166,17,FALSE)),
IF(VLOOKUP(CONCATENATE($A34,Q$18),'Berechnung TBA'!$A$5:$Q$9166,1,FALSE)&lt;&gt;CONCATENATE($A34,Q$18),"",VLOOKUP(CONCATENATE($A34,Q$18),'Berechnung TBA'!$A$5:$Q$9166,17,FALSE)))))),"")</f>
        <v/>
      </c>
      <c r="R34" s="14" t="str">
        <f>IFERROR(IF(OR($A34="",R$18="",$A34=R$18),"",
IF(AND($A34&lt;10,R$18&lt;10),IF(VLOOKUP(CONCATENATE(0,$A34,0,R$18),'Berechnung TBA'!$A$5:$Q$9166,1,FALSE)&lt;&gt;CONCATENATE(0,$A34,0,R$18),"",VLOOKUP(CONCATENATE(0,$A34,0,R$18),'Berechnung TBA'!$A$5:$Q$9166,17,FALSE)),
IF(AND($A34&lt;10,OR(R$18=10,R$18&gt;10)),IF(VLOOKUP(CONCATENATE(0,$A34,R$18),'Berechnung TBA'!$A$5:$Q$9166,1,FALSE)&lt;&gt;CONCATENATE(0,$A34,R$18),"",VLOOKUP(CONCATENATE(0,$A34,R$18),'Berechnung TBA'!$A$5:$Q$9166,17,FALSE)),
IF(AND(R$18&lt;10,OR($A34=10,$A34&gt;10)),IF(VLOOKUP(CONCATENATE($A34,0,R$18),'Berechnung TBA'!$A$5:$Q$9166,1,FALSE)&lt;&gt;CONCATENATE($A34,0,R$18),"",VLOOKUP(CONCATENATE($A34,0,R$18),'Berechnung TBA'!$A$5:$Q$9166,17,FALSE)),
IF(VLOOKUP(CONCATENATE($A34,R$18),'Berechnung TBA'!$A$5:$Q$9166,1,FALSE)&lt;&gt;CONCATENATE($A34,R$18),"",VLOOKUP(CONCATENATE($A34,R$18),'Berechnung TBA'!$A$5:$Q$9166,17,FALSE)))))),"")</f>
        <v/>
      </c>
      <c r="S34" s="14" t="str">
        <f>IFERROR(IF(OR($A34="",S$18="",$A34=S$18),"",
IF(AND($A34&lt;10,S$18&lt;10),IF(VLOOKUP(CONCATENATE(0,$A34,0,S$18),'Berechnung TBA'!$A$5:$Q$9166,1,FALSE)&lt;&gt;CONCATENATE(0,$A34,0,S$18),"",VLOOKUP(CONCATENATE(0,$A34,0,S$18),'Berechnung TBA'!$A$5:$Q$9166,17,FALSE)),
IF(AND($A34&lt;10,OR(S$18=10,S$18&gt;10)),IF(VLOOKUP(CONCATENATE(0,$A34,S$18),'Berechnung TBA'!$A$5:$Q$9166,1,FALSE)&lt;&gt;CONCATENATE(0,$A34,S$18),"",VLOOKUP(CONCATENATE(0,$A34,S$18),'Berechnung TBA'!$A$5:$Q$9166,17,FALSE)),
IF(AND(S$18&lt;10,OR($A34=10,$A34&gt;10)),IF(VLOOKUP(CONCATENATE($A34,0,S$18),'Berechnung TBA'!$A$5:$Q$9166,1,FALSE)&lt;&gt;CONCATENATE($A34,0,S$18),"",VLOOKUP(CONCATENATE($A34,0,S$18),'Berechnung TBA'!$A$5:$Q$9166,17,FALSE)),
IF(VLOOKUP(CONCATENATE($A34,S$18),'Berechnung TBA'!$A$5:$Q$9166,1,FALSE)&lt;&gt;CONCATENATE($A34,S$18),"",VLOOKUP(CONCATENATE($A34,S$18),'Berechnung TBA'!$A$5:$Q$9166,17,FALSE)))))),"")</f>
        <v/>
      </c>
      <c r="T34" s="14" t="str">
        <f>IFERROR(IF(OR($A34="",T$18="",$A34=T$18),"",
IF(AND($A34&lt;10,T$18&lt;10),IF(VLOOKUP(CONCATENATE(0,$A34,0,T$18),'Berechnung TBA'!$A$5:$Q$9166,1,FALSE)&lt;&gt;CONCATENATE(0,$A34,0,T$18),"",VLOOKUP(CONCATENATE(0,$A34,0,T$18),'Berechnung TBA'!$A$5:$Q$9166,17,FALSE)),
IF(AND($A34&lt;10,OR(T$18=10,T$18&gt;10)),IF(VLOOKUP(CONCATENATE(0,$A34,T$18),'Berechnung TBA'!$A$5:$Q$9166,1,FALSE)&lt;&gt;CONCATENATE(0,$A34,T$18),"",VLOOKUP(CONCATENATE(0,$A34,T$18),'Berechnung TBA'!$A$5:$Q$9166,17,FALSE)),
IF(AND(T$18&lt;10,OR($A34=10,$A34&gt;10)),IF(VLOOKUP(CONCATENATE($A34,0,T$18),'Berechnung TBA'!$A$5:$Q$9166,1,FALSE)&lt;&gt;CONCATENATE($A34,0,T$18),"",VLOOKUP(CONCATENATE($A34,0,T$18),'Berechnung TBA'!$A$5:$Q$9166,17,FALSE)),
IF(VLOOKUP(CONCATENATE($A34,T$18),'Berechnung TBA'!$A$5:$Q$9166,1,FALSE)&lt;&gt;CONCATENATE($A34,T$18),"",VLOOKUP(CONCATENATE($A34,T$18),'Berechnung TBA'!$A$5:$Q$9166,17,FALSE)))))),"")</f>
        <v/>
      </c>
      <c r="U34" s="14" t="str">
        <f>IFERROR(IF(OR($A34="",U$18="",$A34=U$18),"",
IF(AND($A34&lt;10,U$18&lt;10),IF(VLOOKUP(CONCATENATE(0,$A34,0,U$18),'Berechnung TBA'!$A$5:$Q$9166,1,FALSE)&lt;&gt;CONCATENATE(0,$A34,0,U$18),"",VLOOKUP(CONCATENATE(0,$A34,0,U$18),'Berechnung TBA'!$A$5:$Q$9166,17,FALSE)),
IF(AND($A34&lt;10,OR(U$18=10,U$18&gt;10)),IF(VLOOKUP(CONCATENATE(0,$A34,U$18),'Berechnung TBA'!$A$5:$Q$9166,1,FALSE)&lt;&gt;CONCATENATE(0,$A34,U$18),"",VLOOKUP(CONCATENATE(0,$A34,U$18),'Berechnung TBA'!$A$5:$Q$9166,17,FALSE)),
IF(AND(U$18&lt;10,OR($A34=10,$A34&gt;10)),IF(VLOOKUP(CONCATENATE($A34,0,U$18),'Berechnung TBA'!$A$5:$Q$9166,1,FALSE)&lt;&gt;CONCATENATE($A34,0,U$18),"",VLOOKUP(CONCATENATE($A34,0,U$18),'Berechnung TBA'!$A$5:$Q$9166,17,FALSE)),
IF(VLOOKUP(CONCATENATE($A34,U$18),'Berechnung TBA'!$A$5:$Q$9166,1,FALSE)&lt;&gt;CONCATENATE($A34,U$18),"",VLOOKUP(CONCATENATE($A34,U$18),'Berechnung TBA'!$A$5:$Q$9166,17,FALSE)))))),"")</f>
        <v/>
      </c>
      <c r="V34" s="14" t="str">
        <f>IFERROR(IF(OR($A34="",V$18="",$A34=V$18),"",
IF(AND($A34&lt;10,V$18&lt;10),IF(VLOOKUP(CONCATENATE(0,$A34,0,V$18),'Berechnung TBA'!$A$5:$Q$9166,1,FALSE)&lt;&gt;CONCATENATE(0,$A34,0,V$18),"",VLOOKUP(CONCATENATE(0,$A34,0,V$18),'Berechnung TBA'!$A$5:$Q$9166,17,FALSE)),
IF(AND($A34&lt;10,OR(V$18=10,V$18&gt;10)),IF(VLOOKUP(CONCATENATE(0,$A34,V$18),'Berechnung TBA'!$A$5:$Q$9166,1,FALSE)&lt;&gt;CONCATENATE(0,$A34,V$18),"",VLOOKUP(CONCATENATE(0,$A34,V$18),'Berechnung TBA'!$A$5:$Q$9166,17,FALSE)),
IF(AND(V$18&lt;10,OR($A34=10,$A34&gt;10)),IF(VLOOKUP(CONCATENATE($A34,0,V$18),'Berechnung TBA'!$A$5:$Q$9166,1,FALSE)&lt;&gt;CONCATENATE($A34,0,V$18),"",VLOOKUP(CONCATENATE($A34,0,V$18),'Berechnung TBA'!$A$5:$Q$9166,17,FALSE)),
IF(VLOOKUP(CONCATENATE($A34,V$18),'Berechnung TBA'!$A$5:$Q$9166,1,FALSE)&lt;&gt;CONCATENATE($A34,V$18),"",VLOOKUP(CONCATENATE($A34,V$18),'Berechnung TBA'!$A$5:$Q$9166,17,FALSE)))))),"")</f>
        <v/>
      </c>
      <c r="W34" s="14" t="str">
        <f>IFERROR(IF(OR($A34="",W$18="",$A34=W$18),"",
IF(AND($A34&lt;10,W$18&lt;10),IF(VLOOKUP(CONCATENATE(0,$A34,0,W$18),'Berechnung TBA'!$A$5:$Q$9166,1,FALSE)&lt;&gt;CONCATENATE(0,$A34,0,W$18),"",VLOOKUP(CONCATENATE(0,$A34,0,W$18),'Berechnung TBA'!$A$5:$Q$9166,17,FALSE)),
IF(AND($A34&lt;10,OR(W$18=10,W$18&gt;10)),IF(VLOOKUP(CONCATENATE(0,$A34,W$18),'Berechnung TBA'!$A$5:$Q$9166,1,FALSE)&lt;&gt;CONCATENATE(0,$A34,W$18),"",VLOOKUP(CONCATENATE(0,$A34,W$18),'Berechnung TBA'!$A$5:$Q$9166,17,FALSE)),
IF(AND(W$18&lt;10,OR($A34=10,$A34&gt;10)),IF(VLOOKUP(CONCATENATE($A34,0,W$18),'Berechnung TBA'!$A$5:$Q$9166,1,FALSE)&lt;&gt;CONCATENATE($A34,0,W$18),"",VLOOKUP(CONCATENATE($A34,0,W$18),'Berechnung TBA'!$A$5:$Q$9166,17,FALSE)),
IF(VLOOKUP(CONCATENATE($A34,W$18),'Berechnung TBA'!$A$5:$Q$9166,1,FALSE)&lt;&gt;CONCATENATE($A34,W$18),"",VLOOKUP(CONCATENATE($A34,W$18),'Berechnung TBA'!$A$5:$Q$9166,17,FALSE)))))),"")</f>
        <v/>
      </c>
      <c r="X34" s="14" t="str">
        <f>IFERROR(IF(OR($A34="",X$18="",$A34=X$18),"",
IF(AND($A34&lt;10,X$18&lt;10),IF(VLOOKUP(CONCATENATE(0,$A34,0,X$18),'Berechnung TBA'!$A$5:$Q$9166,1,FALSE)&lt;&gt;CONCATENATE(0,$A34,0,X$18),"",VLOOKUP(CONCATENATE(0,$A34,0,X$18),'Berechnung TBA'!$A$5:$Q$9166,17,FALSE)),
IF(AND($A34&lt;10,OR(X$18=10,X$18&gt;10)),IF(VLOOKUP(CONCATENATE(0,$A34,X$18),'Berechnung TBA'!$A$5:$Q$9166,1,FALSE)&lt;&gt;CONCATENATE(0,$A34,X$18),"",VLOOKUP(CONCATENATE(0,$A34,X$18),'Berechnung TBA'!$A$5:$Q$9166,17,FALSE)),
IF(AND(X$18&lt;10,OR($A34=10,$A34&gt;10)),IF(VLOOKUP(CONCATENATE($A34,0,X$18),'Berechnung TBA'!$A$5:$Q$9166,1,FALSE)&lt;&gt;CONCATENATE($A34,0,X$18),"",VLOOKUP(CONCATENATE($A34,0,X$18),'Berechnung TBA'!$A$5:$Q$9166,17,FALSE)),
IF(VLOOKUP(CONCATENATE($A34,X$18),'Berechnung TBA'!$A$5:$Q$9166,1,FALSE)&lt;&gt;CONCATENATE($A34,X$18),"",VLOOKUP(CONCATENATE($A34,X$18),'Berechnung TBA'!$A$5:$Q$9166,17,FALSE)))))),"")</f>
        <v/>
      </c>
      <c r="Y34" s="14" t="str">
        <f>IFERROR(IF(OR($A34="",Y$18="",$A34=Y$18),"",
IF(AND($A34&lt;10,Y$18&lt;10),IF(VLOOKUP(CONCATENATE(0,$A34,0,Y$18),'Berechnung TBA'!$A$5:$Q$9166,1,FALSE)&lt;&gt;CONCATENATE(0,$A34,0,Y$18),"",VLOOKUP(CONCATENATE(0,$A34,0,Y$18),'Berechnung TBA'!$A$5:$Q$9166,17,FALSE)),
IF(AND($A34&lt;10,OR(Y$18=10,Y$18&gt;10)),IF(VLOOKUP(CONCATENATE(0,$A34,Y$18),'Berechnung TBA'!$A$5:$Q$9166,1,FALSE)&lt;&gt;CONCATENATE(0,$A34,Y$18),"",VLOOKUP(CONCATENATE(0,$A34,Y$18),'Berechnung TBA'!$A$5:$Q$9166,17,FALSE)),
IF(AND(Y$18&lt;10,OR($A34=10,$A34&gt;10)),IF(VLOOKUP(CONCATENATE($A34,0,Y$18),'Berechnung TBA'!$A$5:$Q$9166,1,FALSE)&lt;&gt;CONCATENATE($A34,0,Y$18),"",VLOOKUP(CONCATENATE($A34,0,Y$18),'Berechnung TBA'!$A$5:$Q$9166,17,FALSE)),
IF(VLOOKUP(CONCATENATE($A34,Y$18),'Berechnung TBA'!$A$5:$Q$9166,1,FALSE)&lt;&gt;CONCATENATE($A34,Y$18),"",VLOOKUP(CONCATENATE($A34,Y$18),'Berechnung TBA'!$A$5:$Q$9166,17,FALSE)))))),"")</f>
        <v/>
      </c>
      <c r="Z34" s="14" t="str">
        <f>IFERROR(IF(OR($A34="",Z$18="",$A34=Z$18),"",
IF(AND($A34&lt;10,Z$18&lt;10),IF(VLOOKUP(CONCATENATE(0,$A34,0,Z$18),'Berechnung TBA'!$A$5:$Q$9166,1,FALSE)&lt;&gt;CONCATENATE(0,$A34,0,Z$18),"",VLOOKUP(CONCATENATE(0,$A34,0,Z$18),'Berechnung TBA'!$A$5:$Q$9166,17,FALSE)),
IF(AND($A34&lt;10,OR(Z$18=10,Z$18&gt;10)),IF(VLOOKUP(CONCATENATE(0,$A34,Z$18),'Berechnung TBA'!$A$5:$Q$9166,1,FALSE)&lt;&gt;CONCATENATE(0,$A34,Z$18),"",VLOOKUP(CONCATENATE(0,$A34,Z$18),'Berechnung TBA'!$A$5:$Q$9166,17,FALSE)),
IF(AND(Z$18&lt;10,OR($A34=10,$A34&gt;10)),IF(VLOOKUP(CONCATENATE($A34,0,Z$18),'Berechnung TBA'!$A$5:$Q$9166,1,FALSE)&lt;&gt;CONCATENATE($A34,0,Z$18),"",VLOOKUP(CONCATENATE($A34,0,Z$18),'Berechnung TBA'!$A$5:$Q$9166,17,FALSE)),
IF(VLOOKUP(CONCATENATE($A34,Z$18),'Berechnung TBA'!$A$5:$Q$9166,1,FALSE)&lt;&gt;CONCATENATE($A34,Z$18),"",VLOOKUP(CONCATENATE($A34,Z$18),'Berechnung TBA'!$A$5:$Q$9166,17,FALSE)))))),"")</f>
        <v/>
      </c>
      <c r="AA34" s="14" t="str">
        <f>IFERROR(IF(OR($A34="",AA$18="",$A34=AA$18),"",
IF(AND($A34&lt;10,AA$18&lt;10),IF(VLOOKUP(CONCATENATE(0,$A34,0,AA$18),'Berechnung TBA'!$A$5:$Q$9166,1,FALSE)&lt;&gt;CONCATENATE(0,$A34,0,AA$18),"",VLOOKUP(CONCATENATE(0,$A34,0,AA$18),'Berechnung TBA'!$A$5:$Q$9166,17,FALSE)),
IF(AND($A34&lt;10,OR(AA$18=10,AA$18&gt;10)),IF(VLOOKUP(CONCATENATE(0,$A34,AA$18),'Berechnung TBA'!$A$5:$Q$9166,1,FALSE)&lt;&gt;CONCATENATE(0,$A34,AA$18),"",VLOOKUP(CONCATENATE(0,$A34,AA$18),'Berechnung TBA'!$A$5:$Q$9166,17,FALSE)),
IF(AND(AA$18&lt;10,OR($A34=10,$A34&gt;10)),IF(VLOOKUP(CONCATENATE($A34,0,AA$18),'Berechnung TBA'!$A$5:$Q$9166,1,FALSE)&lt;&gt;CONCATENATE($A34,0,AA$18),"",VLOOKUP(CONCATENATE($A34,0,AA$18),'Berechnung TBA'!$A$5:$Q$9166,17,FALSE)),
IF(VLOOKUP(CONCATENATE($A34,AA$18),'Berechnung TBA'!$A$5:$Q$9166,1,FALSE)&lt;&gt;CONCATENATE($A34,AA$18),"",VLOOKUP(CONCATENATE($A34,AA$18),'Berechnung TBA'!$A$5:$Q$9166,17,FALSE)))))),"")</f>
        <v/>
      </c>
      <c r="AB34" s="14" t="str">
        <f>IFERROR(IF(OR($A34="",AB$18="",$A34=AB$18),"",
IF(AND($A34&lt;10,AB$18&lt;10),IF(VLOOKUP(CONCATENATE(0,$A34,0,AB$18),'Berechnung TBA'!$A$5:$Q$9166,1,FALSE)&lt;&gt;CONCATENATE(0,$A34,0,AB$18),"",VLOOKUP(CONCATENATE(0,$A34,0,AB$18),'Berechnung TBA'!$A$5:$Q$9166,17,FALSE)),
IF(AND($A34&lt;10,OR(AB$18=10,AB$18&gt;10)),IF(VLOOKUP(CONCATENATE(0,$A34,AB$18),'Berechnung TBA'!$A$5:$Q$9166,1,FALSE)&lt;&gt;CONCATENATE(0,$A34,AB$18),"",VLOOKUP(CONCATENATE(0,$A34,AB$18),'Berechnung TBA'!$A$5:$Q$9166,17,FALSE)),
IF(AND(AB$18&lt;10,OR($A34=10,$A34&gt;10)),IF(VLOOKUP(CONCATENATE($A34,0,AB$18),'Berechnung TBA'!$A$5:$Q$9166,1,FALSE)&lt;&gt;CONCATENATE($A34,0,AB$18),"",VLOOKUP(CONCATENATE($A34,0,AB$18),'Berechnung TBA'!$A$5:$Q$9166,17,FALSE)),
IF(VLOOKUP(CONCATENATE($A34,AB$18),'Berechnung TBA'!$A$5:$Q$9166,1,FALSE)&lt;&gt;CONCATENATE($A34,AB$18),"",VLOOKUP(CONCATENATE($A34,AB$18),'Berechnung TBA'!$A$5:$Q$9166,17,FALSE)))))),"")</f>
        <v/>
      </c>
      <c r="AC34" s="14" t="str">
        <f>IFERROR(IF(OR($A34="",AC$18="",$A34=AC$18),"",
IF(AND($A34&lt;10,AC$18&lt;10),IF(VLOOKUP(CONCATENATE(0,$A34,0,AC$18),'Berechnung TBA'!$A$5:$Q$9166,1,FALSE)&lt;&gt;CONCATENATE(0,$A34,0,AC$18),"",VLOOKUP(CONCATENATE(0,$A34,0,AC$18),'Berechnung TBA'!$A$5:$Q$9166,17,FALSE)),
IF(AND($A34&lt;10,OR(AC$18=10,AC$18&gt;10)),IF(VLOOKUP(CONCATENATE(0,$A34,AC$18),'Berechnung TBA'!$A$5:$Q$9166,1,FALSE)&lt;&gt;CONCATENATE(0,$A34,AC$18),"",VLOOKUP(CONCATENATE(0,$A34,AC$18),'Berechnung TBA'!$A$5:$Q$9166,17,FALSE)),
IF(AND(AC$18&lt;10,OR($A34=10,$A34&gt;10)),IF(VLOOKUP(CONCATENATE($A34,0,AC$18),'Berechnung TBA'!$A$5:$Q$9166,1,FALSE)&lt;&gt;CONCATENATE($A34,0,AC$18),"",VLOOKUP(CONCATENATE($A34,0,AC$18),'Berechnung TBA'!$A$5:$Q$9166,17,FALSE)),
IF(VLOOKUP(CONCATENATE($A34,AC$18),'Berechnung TBA'!$A$5:$Q$9166,1,FALSE)&lt;&gt;CONCATENATE($A34,AC$18),"",VLOOKUP(CONCATENATE($A34,AC$18),'Berechnung TBA'!$A$5:$Q$9166,17,FALSE)))))),"")</f>
        <v/>
      </c>
      <c r="AD34" s="14" t="str">
        <f>IFERROR(IF(OR($A34="",AD$18="",$A34=AD$18),"",
IF(AND($A34&lt;10,AD$18&lt;10),IF(VLOOKUP(CONCATENATE(0,$A34,0,AD$18),'Berechnung TBA'!$A$5:$Q$9166,1,FALSE)&lt;&gt;CONCATENATE(0,$A34,0,AD$18),"",VLOOKUP(CONCATENATE(0,$A34,0,AD$18),'Berechnung TBA'!$A$5:$Q$9166,17,FALSE)),
IF(AND($A34&lt;10,OR(AD$18=10,AD$18&gt;10)),IF(VLOOKUP(CONCATENATE(0,$A34,AD$18),'Berechnung TBA'!$A$5:$Q$9166,1,FALSE)&lt;&gt;CONCATENATE(0,$A34,AD$18),"",VLOOKUP(CONCATENATE(0,$A34,AD$18),'Berechnung TBA'!$A$5:$Q$9166,17,FALSE)),
IF(AND(AD$18&lt;10,OR($A34=10,$A34&gt;10)),IF(VLOOKUP(CONCATENATE($A34,0,AD$18),'Berechnung TBA'!$A$5:$Q$9166,1,FALSE)&lt;&gt;CONCATENATE($A34,0,AD$18),"",VLOOKUP(CONCATENATE($A34,0,AD$18),'Berechnung TBA'!$A$5:$Q$9166,17,FALSE)),
IF(VLOOKUP(CONCATENATE($A34,AD$18),'Berechnung TBA'!$A$5:$Q$9166,1,FALSE)&lt;&gt;CONCATENATE($A34,AD$18),"",VLOOKUP(CONCATENATE($A34,AD$18),'Berechnung TBA'!$A$5:$Q$9166,17,FALSE)))))),"")</f>
        <v/>
      </c>
      <c r="AE34" s="14" t="str">
        <f>IFERROR(IF(OR($A34="",AE$18="",$A34=AE$18),"",
IF(AND($A34&lt;10,AE$18&lt;10),IF(VLOOKUP(CONCATENATE(0,$A34,0,AE$18),'Berechnung TBA'!$A$5:$Q$9166,1,FALSE)&lt;&gt;CONCATENATE(0,$A34,0,AE$18),"",VLOOKUP(CONCATENATE(0,$A34,0,AE$18),'Berechnung TBA'!$A$5:$Q$9166,17,FALSE)),
IF(AND($A34&lt;10,OR(AE$18=10,AE$18&gt;10)),IF(VLOOKUP(CONCATENATE(0,$A34,AE$18),'Berechnung TBA'!$A$5:$Q$9166,1,FALSE)&lt;&gt;CONCATENATE(0,$A34,AE$18),"",VLOOKUP(CONCATENATE(0,$A34,AE$18),'Berechnung TBA'!$A$5:$Q$9166,17,FALSE)),
IF(AND(AE$18&lt;10,OR($A34=10,$A34&gt;10)),IF(VLOOKUP(CONCATENATE($A34,0,AE$18),'Berechnung TBA'!$A$5:$Q$9166,1,FALSE)&lt;&gt;CONCATENATE($A34,0,AE$18),"",VLOOKUP(CONCATENATE($A34,0,AE$18),'Berechnung TBA'!$A$5:$Q$9166,17,FALSE)),
IF(VLOOKUP(CONCATENATE($A34,AE$18),'Berechnung TBA'!$A$5:$Q$9166,1,FALSE)&lt;&gt;CONCATENATE($A34,AE$18),"",VLOOKUP(CONCATENATE($A34,AE$18),'Berechnung TBA'!$A$5:$Q$9166,17,FALSE)))))),"")</f>
        <v/>
      </c>
      <c r="AF34" s="14" t="str">
        <f>IFERROR(IF(OR($A34="",AF$18="",$A34=AF$18),"",
IF(AND($A34&lt;10,AF$18&lt;10),IF(VLOOKUP(CONCATENATE(0,$A34,0,AF$18),'Berechnung TBA'!$A$5:$Q$9166,1,FALSE)&lt;&gt;CONCATENATE(0,$A34,0,AF$18),"",VLOOKUP(CONCATENATE(0,$A34,0,AF$18),'Berechnung TBA'!$A$5:$Q$9166,17,FALSE)),
IF(AND($A34&lt;10,OR(AF$18=10,AF$18&gt;10)),IF(VLOOKUP(CONCATENATE(0,$A34,AF$18),'Berechnung TBA'!$A$5:$Q$9166,1,FALSE)&lt;&gt;CONCATENATE(0,$A34,AF$18),"",VLOOKUP(CONCATENATE(0,$A34,AF$18),'Berechnung TBA'!$A$5:$Q$9166,17,FALSE)),
IF(AND(AF$18&lt;10,OR($A34=10,$A34&gt;10)),IF(VLOOKUP(CONCATENATE($A34,0,AF$18),'Berechnung TBA'!$A$5:$Q$9166,1,FALSE)&lt;&gt;CONCATENATE($A34,0,AF$18),"",VLOOKUP(CONCATENATE($A34,0,AF$18),'Berechnung TBA'!$A$5:$Q$9166,17,FALSE)),
IF(VLOOKUP(CONCATENATE($A34,AF$18),'Berechnung TBA'!$A$5:$Q$9166,1,FALSE)&lt;&gt;CONCATENATE($A34,AF$18),"",VLOOKUP(CONCATENATE($A34,AF$18),'Berechnung TBA'!$A$5:$Q$9166,17,FALSE)))))),"")</f>
        <v/>
      </c>
      <c r="AG34" s="14" t="str">
        <f>IFERROR(IF(OR($A34="",AG$18="",$A34=AG$18),"",
IF(AND($A34&lt;10,AG$18&lt;10),IF(VLOOKUP(CONCATENATE(0,$A34,0,AG$18),'Berechnung TBA'!$A$5:$Q$9166,1,FALSE)&lt;&gt;CONCATENATE(0,$A34,0,AG$18),"",VLOOKUP(CONCATENATE(0,$A34,0,AG$18),'Berechnung TBA'!$A$5:$Q$9166,17,FALSE)),
IF(AND($A34&lt;10,OR(AG$18=10,AG$18&gt;10)),IF(VLOOKUP(CONCATENATE(0,$A34,AG$18),'Berechnung TBA'!$A$5:$Q$9166,1,FALSE)&lt;&gt;CONCATENATE(0,$A34,AG$18),"",VLOOKUP(CONCATENATE(0,$A34,AG$18),'Berechnung TBA'!$A$5:$Q$9166,17,FALSE)),
IF(AND(AG$18&lt;10,OR($A34=10,$A34&gt;10)),IF(VLOOKUP(CONCATENATE($A34,0,AG$18),'Berechnung TBA'!$A$5:$Q$9166,1,FALSE)&lt;&gt;CONCATENATE($A34,0,AG$18),"",VLOOKUP(CONCATENATE($A34,0,AG$18),'Berechnung TBA'!$A$5:$Q$9166,17,FALSE)),
IF(VLOOKUP(CONCATENATE($A34,AG$18),'Berechnung TBA'!$A$5:$Q$9166,1,FALSE)&lt;&gt;CONCATENATE($A34,AG$18),"",VLOOKUP(CONCATENATE($A34,AG$18),'Berechnung TBA'!$A$5:$Q$9166,17,FALSE)))))),"")</f>
        <v/>
      </c>
      <c r="AH34" s="14" t="str">
        <f>IFERROR(IF(OR($A34="",AH$18="",$A34=AH$18),"",
IF(AND($A34&lt;10,AH$18&lt;10),IF(VLOOKUP(CONCATENATE(0,$A34,0,AH$18),'Berechnung TBA'!$A$5:$Q$9166,1,FALSE)&lt;&gt;CONCATENATE(0,$A34,0,AH$18),"",VLOOKUP(CONCATENATE(0,$A34,0,AH$18),'Berechnung TBA'!$A$5:$Q$9166,17,FALSE)),
IF(AND($A34&lt;10,OR(AH$18=10,AH$18&gt;10)),IF(VLOOKUP(CONCATENATE(0,$A34,AH$18),'Berechnung TBA'!$A$5:$Q$9166,1,FALSE)&lt;&gt;CONCATENATE(0,$A34,AH$18),"",VLOOKUP(CONCATENATE(0,$A34,AH$18),'Berechnung TBA'!$A$5:$Q$9166,17,FALSE)),
IF(AND(AH$18&lt;10,OR($A34=10,$A34&gt;10)),IF(VLOOKUP(CONCATENATE($A34,0,AH$18),'Berechnung TBA'!$A$5:$Q$9166,1,FALSE)&lt;&gt;CONCATENATE($A34,0,AH$18),"",VLOOKUP(CONCATENATE($A34,0,AH$18),'Berechnung TBA'!$A$5:$Q$9166,17,FALSE)),
IF(VLOOKUP(CONCATENATE($A34,AH$18),'Berechnung TBA'!$A$5:$Q$9166,1,FALSE)&lt;&gt;CONCATENATE($A34,AH$18),"",VLOOKUP(CONCATENATE($A34,AH$18),'Berechnung TBA'!$A$5:$Q$9166,17,FALSE)))))),"")</f>
        <v/>
      </c>
      <c r="AI34" s="14" t="str">
        <f>IFERROR(IF(OR($A34="",AI$18="",$A34=AI$18),"",
IF(AND($A34&lt;10,AI$18&lt;10),IF(VLOOKUP(CONCATENATE(0,$A34,0,AI$18),'Berechnung TBA'!$A$5:$Q$9166,1,FALSE)&lt;&gt;CONCATENATE(0,$A34,0,AI$18),"",VLOOKUP(CONCATENATE(0,$A34,0,AI$18),'Berechnung TBA'!$A$5:$Q$9166,17,FALSE)),
IF(AND($A34&lt;10,OR(AI$18=10,AI$18&gt;10)),IF(VLOOKUP(CONCATENATE(0,$A34,AI$18),'Berechnung TBA'!$A$5:$Q$9166,1,FALSE)&lt;&gt;CONCATENATE(0,$A34,AI$18),"",VLOOKUP(CONCATENATE(0,$A34,AI$18),'Berechnung TBA'!$A$5:$Q$9166,17,FALSE)),
IF(AND(AI$18&lt;10,OR($A34=10,$A34&gt;10)),IF(VLOOKUP(CONCATENATE($A34,0,AI$18),'Berechnung TBA'!$A$5:$Q$9166,1,FALSE)&lt;&gt;CONCATENATE($A34,0,AI$18),"",VLOOKUP(CONCATENATE($A34,0,AI$18),'Berechnung TBA'!$A$5:$Q$9166,17,FALSE)),
IF(VLOOKUP(CONCATENATE($A34,AI$18),'Berechnung TBA'!$A$5:$Q$9166,1,FALSE)&lt;&gt;CONCATENATE($A34,AI$18),"",VLOOKUP(CONCATENATE($A34,AI$18),'Berechnung TBA'!$A$5:$Q$9166,17,FALSE)))))),"")</f>
        <v/>
      </c>
      <c r="AJ34" s="14" t="str">
        <f>IFERROR(IF(OR($A34="",AJ$18="",$A34=AJ$18),"",
IF(AND($A34&lt;10,AJ$18&lt;10),IF(VLOOKUP(CONCATENATE(0,$A34,0,AJ$18),'Berechnung TBA'!$A$5:$Q$9166,1,FALSE)&lt;&gt;CONCATENATE(0,$A34,0,AJ$18),"",VLOOKUP(CONCATENATE(0,$A34,0,AJ$18),'Berechnung TBA'!$A$5:$Q$9166,17,FALSE)),
IF(AND($A34&lt;10,OR(AJ$18=10,AJ$18&gt;10)),IF(VLOOKUP(CONCATENATE(0,$A34,AJ$18),'Berechnung TBA'!$A$5:$Q$9166,1,FALSE)&lt;&gt;CONCATENATE(0,$A34,AJ$18),"",VLOOKUP(CONCATENATE(0,$A34,AJ$18),'Berechnung TBA'!$A$5:$Q$9166,17,FALSE)),
IF(AND(AJ$18&lt;10,OR($A34=10,$A34&gt;10)),IF(VLOOKUP(CONCATENATE($A34,0,AJ$18),'Berechnung TBA'!$A$5:$Q$9166,1,FALSE)&lt;&gt;CONCATENATE($A34,0,AJ$18),"",VLOOKUP(CONCATENATE($A34,0,AJ$18),'Berechnung TBA'!$A$5:$Q$9166,17,FALSE)),
IF(VLOOKUP(CONCATENATE($A34,AJ$18),'Berechnung TBA'!$A$5:$Q$9166,1,FALSE)&lt;&gt;CONCATENATE($A34,AJ$18),"",VLOOKUP(CONCATENATE($A34,AJ$18),'Berechnung TBA'!$A$5:$Q$9166,17,FALSE)))))),"")</f>
        <v/>
      </c>
      <c r="AK34" s="14" t="str">
        <f>IFERROR(IF(OR($A34="",AK$18="",$A34=AK$18),"",
IF(AND($A34&lt;10,AK$18&lt;10),IF(VLOOKUP(CONCATENATE(0,$A34,0,AK$18),'Berechnung TBA'!$A$5:$Q$9166,1,FALSE)&lt;&gt;CONCATENATE(0,$A34,0,AK$18),"",VLOOKUP(CONCATENATE(0,$A34,0,AK$18),'Berechnung TBA'!$A$5:$Q$9166,17,FALSE)),
IF(AND($A34&lt;10,OR(AK$18=10,AK$18&gt;10)),IF(VLOOKUP(CONCATENATE(0,$A34,AK$18),'Berechnung TBA'!$A$5:$Q$9166,1,FALSE)&lt;&gt;CONCATENATE(0,$A34,AK$18),"",VLOOKUP(CONCATENATE(0,$A34,AK$18),'Berechnung TBA'!$A$5:$Q$9166,17,FALSE)),
IF(AND(AK$18&lt;10,OR($A34=10,$A34&gt;10)),IF(VLOOKUP(CONCATENATE($A34,0,AK$18),'Berechnung TBA'!$A$5:$Q$9166,1,FALSE)&lt;&gt;CONCATENATE($A34,0,AK$18),"",VLOOKUP(CONCATENATE($A34,0,AK$18),'Berechnung TBA'!$A$5:$Q$9166,17,FALSE)),
IF(VLOOKUP(CONCATENATE($A34,AK$18),'Berechnung TBA'!$A$5:$Q$9166,1,FALSE)&lt;&gt;CONCATENATE($A34,AK$18),"",VLOOKUP(CONCATENATE($A34,AK$18),'Berechnung TBA'!$A$5:$Q$9166,17,FALSE)))))),"")</f>
        <v/>
      </c>
      <c r="AL34" s="14" t="str">
        <f>IFERROR(IF(OR($A34="",AL$18="",$A34=AL$18),"",
IF(AND($A34&lt;10,AL$18&lt;10),IF(VLOOKUP(CONCATENATE(0,$A34,0,AL$18),'Berechnung TBA'!$A$5:$Q$9166,1,FALSE)&lt;&gt;CONCATENATE(0,$A34,0,AL$18),"",VLOOKUP(CONCATENATE(0,$A34,0,AL$18),'Berechnung TBA'!$A$5:$Q$9166,17,FALSE)),
IF(AND($A34&lt;10,OR(AL$18=10,AL$18&gt;10)),IF(VLOOKUP(CONCATENATE(0,$A34,AL$18),'Berechnung TBA'!$A$5:$Q$9166,1,FALSE)&lt;&gt;CONCATENATE(0,$A34,AL$18),"",VLOOKUP(CONCATENATE(0,$A34,AL$18),'Berechnung TBA'!$A$5:$Q$9166,17,FALSE)),
IF(AND(AL$18&lt;10,OR($A34=10,$A34&gt;10)),IF(VLOOKUP(CONCATENATE($A34,0,AL$18),'Berechnung TBA'!$A$5:$Q$9166,1,FALSE)&lt;&gt;CONCATENATE($A34,0,AL$18),"",VLOOKUP(CONCATENATE($A34,0,AL$18),'Berechnung TBA'!$A$5:$Q$9166,17,FALSE)),
IF(VLOOKUP(CONCATENATE($A34,AL$18),'Berechnung TBA'!$A$5:$Q$9166,1,FALSE)&lt;&gt;CONCATENATE($A34,AL$18),"",VLOOKUP(CONCATENATE($A34,AL$18),'Berechnung TBA'!$A$5:$Q$9166,17,FALSE)))))),"")</f>
        <v/>
      </c>
      <c r="AM34" s="14" t="str">
        <f>IFERROR(IF(OR($A34="",AM$18="",$A34=AM$18),"",
IF(AND($A34&lt;10,AM$18&lt;10),IF(VLOOKUP(CONCATENATE(0,$A34,0,AM$18),'Berechnung TBA'!$A$5:$Q$9166,1,FALSE)&lt;&gt;CONCATENATE(0,$A34,0,AM$18),"",VLOOKUP(CONCATENATE(0,$A34,0,AM$18),'Berechnung TBA'!$A$5:$Q$9166,17,FALSE)),
IF(AND($A34&lt;10,OR(AM$18=10,AM$18&gt;10)),IF(VLOOKUP(CONCATENATE(0,$A34,AM$18),'Berechnung TBA'!$A$5:$Q$9166,1,FALSE)&lt;&gt;CONCATENATE(0,$A34,AM$18),"",VLOOKUP(CONCATENATE(0,$A34,AM$18),'Berechnung TBA'!$A$5:$Q$9166,17,FALSE)),
IF(AND(AM$18&lt;10,OR($A34=10,$A34&gt;10)),IF(VLOOKUP(CONCATENATE($A34,0,AM$18),'Berechnung TBA'!$A$5:$Q$9166,1,FALSE)&lt;&gt;CONCATENATE($A34,0,AM$18),"",VLOOKUP(CONCATENATE($A34,0,AM$18),'Berechnung TBA'!$A$5:$Q$9166,17,FALSE)),
IF(VLOOKUP(CONCATENATE($A34,AM$18),'Berechnung TBA'!$A$5:$Q$9166,1,FALSE)&lt;&gt;CONCATENATE($A34,AM$18),"",VLOOKUP(CONCATENATE($A34,AM$18),'Berechnung TBA'!$A$5:$Q$9166,17,FALSE)))))),"")</f>
        <v/>
      </c>
      <c r="AN34" s="14" t="str">
        <f>IFERROR(IF(OR($A34="",AN$18="",$A34=AN$18),"",
IF(AND($A34&lt;10,AN$18&lt;10),IF(VLOOKUP(CONCATENATE(0,$A34,0,AN$18),'Berechnung TBA'!$A$5:$Q$9166,1,FALSE)&lt;&gt;CONCATENATE(0,$A34,0,AN$18),"",VLOOKUP(CONCATENATE(0,$A34,0,AN$18),'Berechnung TBA'!$A$5:$Q$9166,17,FALSE)),
IF(AND($A34&lt;10,OR(AN$18=10,AN$18&gt;10)),IF(VLOOKUP(CONCATENATE(0,$A34,AN$18),'Berechnung TBA'!$A$5:$Q$9166,1,FALSE)&lt;&gt;CONCATENATE(0,$A34,AN$18),"",VLOOKUP(CONCATENATE(0,$A34,AN$18),'Berechnung TBA'!$A$5:$Q$9166,17,FALSE)),
IF(AND(AN$18&lt;10,OR($A34=10,$A34&gt;10)),IF(VLOOKUP(CONCATENATE($A34,0,AN$18),'Berechnung TBA'!$A$5:$Q$9166,1,FALSE)&lt;&gt;CONCATENATE($A34,0,AN$18),"",VLOOKUP(CONCATENATE($A34,0,AN$18),'Berechnung TBA'!$A$5:$Q$9166,17,FALSE)),
IF(VLOOKUP(CONCATENATE($A34,AN$18),'Berechnung TBA'!$A$5:$Q$9166,1,FALSE)&lt;&gt;CONCATENATE($A34,AN$18),"",VLOOKUP(CONCATENATE($A34,AN$18),'Berechnung TBA'!$A$5:$Q$9166,17,FALSE)))))),"")</f>
        <v/>
      </c>
    </row>
    <row r="35" spans="1:40" x14ac:dyDescent="0.2">
      <c r="A35" s="6" t="str">
        <f t="shared" si="1"/>
        <v/>
      </c>
      <c r="B35" s="6" t="str">
        <f>IF(Q8="","",Q8)</f>
        <v/>
      </c>
      <c r="C35" s="13" t="str">
        <f>IF(Q$8="","",
IF(Q$8="FG",
IF(AND(2/3*Q$10/1.2&gt;2,OR(2/3*Q$10/1.2&lt;8,2/3*Q$10/1.2=8)),2/3*Q$10/1.2,IF(2/3*Q$10/1.2&gt;8,8,2)),
IF(Q$8="SB",
IF(AND(2/3*Q$10/0.8&gt;2,OR(2/3*Q$10/0.8&lt;8,2/3*Q$10/0.8=8)),2/3*Q$10/0.8,IF(2/3*Q$10/0.8&gt;8,8,2)),
VLOOKUP(Q$12,Berechnungsparameter!$A$23:$G$33,4,FALSE))))</f>
        <v/>
      </c>
      <c r="D35" s="13" t="str">
        <f>IF(Q$8="","",
VLOOKUP(Q$12,Berechnungsparameter!$A$23:$G$33,7,FALSE))</f>
        <v/>
      </c>
      <c r="E35" s="14" t="str">
        <f>IFERROR(IF(OR($A35="",E$18="",$A35=E$18),"",
IF(AND($A35&lt;10,E$18&lt;10),IF(VLOOKUP(CONCATENATE(0,$A35,0,E$18),'Berechnung TBA'!$A$5:$Q$9166,1,FALSE)&lt;&gt;CONCATENATE(0,$A35,0,E$18),"",VLOOKUP(CONCATENATE(0,$A35,0,E$18),'Berechnung TBA'!$A$5:$Q$9166,17,FALSE)),
IF(AND($A35&lt;10,OR(E$18=10,E$18&gt;10)),IF(VLOOKUP(CONCATENATE(0,$A35,E$18),'Berechnung TBA'!$A$5:$Q$9166,1,FALSE)&lt;&gt;CONCATENATE(0,$A35,E$18),"",VLOOKUP(CONCATENATE(0,$A35,E$18),'Berechnung TBA'!$A$5:$Q$9166,17,FALSE)),
IF(AND(E$18&lt;10,OR($A35=10,$A35&gt;10)),IF(VLOOKUP(CONCATENATE($A35,0,E$18),'Berechnung TBA'!$A$5:$Q$9166,1,FALSE)&lt;&gt;CONCATENATE($A35,0,E$18),"",VLOOKUP(CONCATENATE($A35,0,E$18),'Berechnung TBA'!$A$5:$Q$9166,17,FALSE)),
IF(VLOOKUP(CONCATENATE($A35,E$18),'Berechnung TBA'!$A$5:$Q$9166,1,FALSE)&lt;&gt;CONCATENATE($A35,E$18),"",VLOOKUP(CONCATENATE($A35,E$18),'Berechnung TBA'!$A$5:$Q$9166,17,FALSE)))))),"")</f>
        <v/>
      </c>
      <c r="F35" s="14" t="str">
        <f>IFERROR(IF(OR($A35="",F$18="",$A35=F$18),"",
IF(AND($A35&lt;10,F$18&lt;10),IF(VLOOKUP(CONCATENATE(0,$A35,0,F$18),'Berechnung TBA'!$A$5:$Q$9166,1,FALSE)&lt;&gt;CONCATENATE(0,$A35,0,F$18),"",VLOOKUP(CONCATENATE(0,$A35,0,F$18),'Berechnung TBA'!$A$5:$Q$9166,17,FALSE)),
IF(AND($A35&lt;10,OR(F$18=10,F$18&gt;10)),IF(VLOOKUP(CONCATENATE(0,$A35,F$18),'Berechnung TBA'!$A$5:$Q$9166,1,FALSE)&lt;&gt;CONCATENATE(0,$A35,F$18),"",VLOOKUP(CONCATENATE(0,$A35,F$18),'Berechnung TBA'!$A$5:$Q$9166,17,FALSE)),
IF(AND(F$18&lt;10,OR($A35=10,$A35&gt;10)),IF(VLOOKUP(CONCATENATE($A35,0,F$18),'Berechnung TBA'!$A$5:$Q$9166,1,FALSE)&lt;&gt;CONCATENATE($A35,0,F$18),"",VLOOKUP(CONCATENATE($A35,0,F$18),'Berechnung TBA'!$A$5:$Q$9166,17,FALSE)),
IF(VLOOKUP(CONCATENATE($A35,F$18),'Berechnung TBA'!$A$5:$Q$9166,1,FALSE)&lt;&gt;CONCATENATE($A35,F$18),"",VLOOKUP(CONCATENATE($A35,F$18),'Berechnung TBA'!$A$5:$Q$9166,17,FALSE)))))),"")</f>
        <v/>
      </c>
      <c r="G35" s="14" t="str">
        <f>IFERROR(IF(OR($A35="",G$18="",$A35=G$18),"",
IF(AND($A35&lt;10,G$18&lt;10),IF(VLOOKUP(CONCATENATE(0,$A35,0,G$18),'Berechnung TBA'!$A$5:$Q$9166,1,FALSE)&lt;&gt;CONCATENATE(0,$A35,0,G$18),"",VLOOKUP(CONCATENATE(0,$A35,0,G$18),'Berechnung TBA'!$A$5:$Q$9166,17,FALSE)),
IF(AND($A35&lt;10,OR(G$18=10,G$18&gt;10)),IF(VLOOKUP(CONCATENATE(0,$A35,G$18),'Berechnung TBA'!$A$5:$Q$9166,1,FALSE)&lt;&gt;CONCATENATE(0,$A35,G$18),"",VLOOKUP(CONCATENATE(0,$A35,G$18),'Berechnung TBA'!$A$5:$Q$9166,17,FALSE)),
IF(AND(G$18&lt;10,OR($A35=10,$A35&gt;10)),IF(VLOOKUP(CONCATENATE($A35,0,G$18),'Berechnung TBA'!$A$5:$Q$9166,1,FALSE)&lt;&gt;CONCATENATE($A35,0,G$18),"",VLOOKUP(CONCATENATE($A35,0,G$18),'Berechnung TBA'!$A$5:$Q$9166,17,FALSE)),
IF(VLOOKUP(CONCATENATE($A35,G$18),'Berechnung TBA'!$A$5:$Q$9166,1,FALSE)&lt;&gt;CONCATENATE($A35,G$18),"",VLOOKUP(CONCATENATE($A35,G$18),'Berechnung TBA'!$A$5:$Q$9166,17,FALSE)))))),"")</f>
        <v/>
      </c>
      <c r="H35" s="14" t="str">
        <f>IFERROR(IF(OR($A35="",H$18="",$A35=H$18),"",
IF(AND($A35&lt;10,H$18&lt;10),IF(VLOOKUP(CONCATENATE(0,$A35,0,H$18),'Berechnung TBA'!$A$5:$Q$9166,1,FALSE)&lt;&gt;CONCATENATE(0,$A35,0,H$18),"",VLOOKUP(CONCATENATE(0,$A35,0,H$18),'Berechnung TBA'!$A$5:$Q$9166,17,FALSE)),
IF(AND($A35&lt;10,OR(H$18=10,H$18&gt;10)),IF(VLOOKUP(CONCATENATE(0,$A35,H$18),'Berechnung TBA'!$A$5:$Q$9166,1,FALSE)&lt;&gt;CONCATENATE(0,$A35,H$18),"",VLOOKUP(CONCATENATE(0,$A35,H$18),'Berechnung TBA'!$A$5:$Q$9166,17,FALSE)),
IF(AND(H$18&lt;10,OR($A35=10,$A35&gt;10)),IF(VLOOKUP(CONCATENATE($A35,0,H$18),'Berechnung TBA'!$A$5:$Q$9166,1,FALSE)&lt;&gt;CONCATENATE($A35,0,H$18),"",VLOOKUP(CONCATENATE($A35,0,H$18),'Berechnung TBA'!$A$5:$Q$9166,17,FALSE)),
IF(VLOOKUP(CONCATENATE($A35,H$18),'Berechnung TBA'!$A$5:$Q$9166,1,FALSE)&lt;&gt;CONCATENATE($A35,H$18),"",VLOOKUP(CONCATENATE($A35,H$18),'Berechnung TBA'!$A$5:$Q$9166,17,FALSE)))))),"")</f>
        <v/>
      </c>
      <c r="I35" s="14" t="str">
        <f>IFERROR(IF(OR($A35="",I$18="",$A35=I$18),"",
IF(AND($A35&lt;10,I$18&lt;10),IF(VLOOKUP(CONCATENATE(0,$A35,0,I$18),'Berechnung TBA'!$A$5:$Q$9166,1,FALSE)&lt;&gt;CONCATENATE(0,$A35,0,I$18),"",VLOOKUP(CONCATENATE(0,$A35,0,I$18),'Berechnung TBA'!$A$5:$Q$9166,17,FALSE)),
IF(AND($A35&lt;10,OR(I$18=10,I$18&gt;10)),IF(VLOOKUP(CONCATENATE(0,$A35,I$18),'Berechnung TBA'!$A$5:$Q$9166,1,FALSE)&lt;&gt;CONCATENATE(0,$A35,I$18),"",VLOOKUP(CONCATENATE(0,$A35,I$18),'Berechnung TBA'!$A$5:$Q$9166,17,FALSE)),
IF(AND(I$18&lt;10,OR($A35=10,$A35&gt;10)),IF(VLOOKUP(CONCATENATE($A35,0,I$18),'Berechnung TBA'!$A$5:$Q$9166,1,FALSE)&lt;&gt;CONCATENATE($A35,0,I$18),"",VLOOKUP(CONCATENATE($A35,0,I$18),'Berechnung TBA'!$A$5:$Q$9166,17,FALSE)),
IF(VLOOKUP(CONCATENATE($A35,I$18),'Berechnung TBA'!$A$5:$Q$9166,1,FALSE)&lt;&gt;CONCATENATE($A35,I$18),"",VLOOKUP(CONCATENATE($A35,I$18),'Berechnung TBA'!$A$5:$Q$9166,17,FALSE)))))),"")</f>
        <v/>
      </c>
      <c r="J35" s="14" t="str">
        <f>IFERROR(IF(OR($A35="",J$18="",$A35=J$18),"",
IF(AND($A35&lt;10,J$18&lt;10),IF(VLOOKUP(CONCATENATE(0,$A35,0,J$18),'Berechnung TBA'!$A$5:$Q$9166,1,FALSE)&lt;&gt;CONCATENATE(0,$A35,0,J$18),"",VLOOKUP(CONCATENATE(0,$A35,0,J$18),'Berechnung TBA'!$A$5:$Q$9166,17,FALSE)),
IF(AND($A35&lt;10,OR(J$18=10,J$18&gt;10)),IF(VLOOKUP(CONCATENATE(0,$A35,J$18),'Berechnung TBA'!$A$5:$Q$9166,1,FALSE)&lt;&gt;CONCATENATE(0,$A35,J$18),"",VLOOKUP(CONCATENATE(0,$A35,J$18),'Berechnung TBA'!$A$5:$Q$9166,17,FALSE)),
IF(AND(J$18&lt;10,OR($A35=10,$A35&gt;10)),IF(VLOOKUP(CONCATENATE($A35,0,J$18),'Berechnung TBA'!$A$5:$Q$9166,1,FALSE)&lt;&gt;CONCATENATE($A35,0,J$18),"",VLOOKUP(CONCATENATE($A35,0,J$18),'Berechnung TBA'!$A$5:$Q$9166,17,FALSE)),
IF(VLOOKUP(CONCATENATE($A35,J$18),'Berechnung TBA'!$A$5:$Q$9166,1,FALSE)&lt;&gt;CONCATENATE($A35,J$18),"",VLOOKUP(CONCATENATE($A35,J$18),'Berechnung TBA'!$A$5:$Q$9166,17,FALSE)))))),"")</f>
        <v/>
      </c>
      <c r="K35" s="14" t="str">
        <f>IFERROR(IF(OR($A35="",K$18="",$A35=K$18),"",
IF(AND($A35&lt;10,K$18&lt;10),IF(VLOOKUP(CONCATENATE(0,$A35,0,K$18),'Berechnung TBA'!$A$5:$Q$9166,1,FALSE)&lt;&gt;CONCATENATE(0,$A35,0,K$18),"",VLOOKUP(CONCATENATE(0,$A35,0,K$18),'Berechnung TBA'!$A$5:$Q$9166,17,FALSE)),
IF(AND($A35&lt;10,OR(K$18=10,K$18&gt;10)),IF(VLOOKUP(CONCATENATE(0,$A35,K$18),'Berechnung TBA'!$A$5:$Q$9166,1,FALSE)&lt;&gt;CONCATENATE(0,$A35,K$18),"",VLOOKUP(CONCATENATE(0,$A35,K$18),'Berechnung TBA'!$A$5:$Q$9166,17,FALSE)),
IF(AND(K$18&lt;10,OR($A35=10,$A35&gt;10)),IF(VLOOKUP(CONCATENATE($A35,0,K$18),'Berechnung TBA'!$A$5:$Q$9166,1,FALSE)&lt;&gt;CONCATENATE($A35,0,K$18),"",VLOOKUP(CONCATENATE($A35,0,K$18),'Berechnung TBA'!$A$5:$Q$9166,17,FALSE)),
IF(VLOOKUP(CONCATENATE($A35,K$18),'Berechnung TBA'!$A$5:$Q$9166,1,FALSE)&lt;&gt;CONCATENATE($A35,K$18),"",VLOOKUP(CONCATENATE($A35,K$18),'Berechnung TBA'!$A$5:$Q$9166,17,FALSE)))))),"")</f>
        <v/>
      </c>
      <c r="L35" s="14" t="str">
        <f>IFERROR(IF(OR($A35="",L$18="",$A35=L$18),"",
IF(AND($A35&lt;10,L$18&lt;10),IF(VLOOKUP(CONCATENATE(0,$A35,0,L$18),'Berechnung TBA'!$A$5:$Q$9166,1,FALSE)&lt;&gt;CONCATENATE(0,$A35,0,L$18),"",VLOOKUP(CONCATENATE(0,$A35,0,L$18),'Berechnung TBA'!$A$5:$Q$9166,17,FALSE)),
IF(AND($A35&lt;10,OR(L$18=10,L$18&gt;10)),IF(VLOOKUP(CONCATENATE(0,$A35,L$18),'Berechnung TBA'!$A$5:$Q$9166,1,FALSE)&lt;&gt;CONCATENATE(0,$A35,L$18),"",VLOOKUP(CONCATENATE(0,$A35,L$18),'Berechnung TBA'!$A$5:$Q$9166,17,FALSE)),
IF(AND(L$18&lt;10,OR($A35=10,$A35&gt;10)),IF(VLOOKUP(CONCATENATE($A35,0,L$18),'Berechnung TBA'!$A$5:$Q$9166,1,FALSE)&lt;&gt;CONCATENATE($A35,0,L$18),"",VLOOKUP(CONCATENATE($A35,0,L$18),'Berechnung TBA'!$A$5:$Q$9166,17,FALSE)),
IF(VLOOKUP(CONCATENATE($A35,L$18),'Berechnung TBA'!$A$5:$Q$9166,1,FALSE)&lt;&gt;CONCATENATE($A35,L$18),"",VLOOKUP(CONCATENATE($A35,L$18),'Berechnung TBA'!$A$5:$Q$9166,17,FALSE)))))),"")</f>
        <v/>
      </c>
      <c r="M35" s="14" t="str">
        <f>IFERROR(IF(OR($A35="",M$18="",$A35=M$18),"",
IF(AND($A35&lt;10,M$18&lt;10),IF(VLOOKUP(CONCATENATE(0,$A35,0,M$18),'Berechnung TBA'!$A$5:$Q$9166,1,FALSE)&lt;&gt;CONCATENATE(0,$A35,0,M$18),"",VLOOKUP(CONCATENATE(0,$A35,0,M$18),'Berechnung TBA'!$A$5:$Q$9166,17,FALSE)),
IF(AND($A35&lt;10,OR(M$18=10,M$18&gt;10)),IF(VLOOKUP(CONCATENATE(0,$A35,M$18),'Berechnung TBA'!$A$5:$Q$9166,1,FALSE)&lt;&gt;CONCATENATE(0,$A35,M$18),"",VLOOKUP(CONCATENATE(0,$A35,M$18),'Berechnung TBA'!$A$5:$Q$9166,17,FALSE)),
IF(AND(M$18&lt;10,OR($A35=10,$A35&gt;10)),IF(VLOOKUP(CONCATENATE($A35,0,M$18),'Berechnung TBA'!$A$5:$Q$9166,1,FALSE)&lt;&gt;CONCATENATE($A35,0,M$18),"",VLOOKUP(CONCATENATE($A35,0,M$18),'Berechnung TBA'!$A$5:$Q$9166,17,FALSE)),
IF(VLOOKUP(CONCATENATE($A35,M$18),'Berechnung TBA'!$A$5:$Q$9166,1,FALSE)&lt;&gt;CONCATENATE($A35,M$18),"",VLOOKUP(CONCATENATE($A35,M$18),'Berechnung TBA'!$A$5:$Q$9166,17,FALSE)))))),"")</f>
        <v/>
      </c>
      <c r="N35" s="14" t="str">
        <f>IFERROR(IF(OR($A35="",N$18="",$A35=N$18),"",
IF(AND($A35&lt;10,N$18&lt;10),IF(VLOOKUP(CONCATENATE(0,$A35,0,N$18),'Berechnung TBA'!$A$5:$Q$9166,1,FALSE)&lt;&gt;CONCATENATE(0,$A35,0,N$18),"",VLOOKUP(CONCATENATE(0,$A35,0,N$18),'Berechnung TBA'!$A$5:$Q$9166,17,FALSE)),
IF(AND($A35&lt;10,OR(N$18=10,N$18&gt;10)),IF(VLOOKUP(CONCATENATE(0,$A35,N$18),'Berechnung TBA'!$A$5:$Q$9166,1,FALSE)&lt;&gt;CONCATENATE(0,$A35,N$18),"",VLOOKUP(CONCATENATE(0,$A35,N$18),'Berechnung TBA'!$A$5:$Q$9166,17,FALSE)),
IF(AND(N$18&lt;10,OR($A35=10,$A35&gt;10)),IF(VLOOKUP(CONCATENATE($A35,0,N$18),'Berechnung TBA'!$A$5:$Q$9166,1,FALSE)&lt;&gt;CONCATENATE($A35,0,N$18),"",VLOOKUP(CONCATENATE($A35,0,N$18),'Berechnung TBA'!$A$5:$Q$9166,17,FALSE)),
IF(VLOOKUP(CONCATENATE($A35,N$18),'Berechnung TBA'!$A$5:$Q$9166,1,FALSE)&lt;&gt;CONCATENATE($A35,N$18),"",VLOOKUP(CONCATENATE($A35,N$18),'Berechnung TBA'!$A$5:$Q$9166,17,FALSE)))))),"")</f>
        <v/>
      </c>
      <c r="O35" s="14" t="str">
        <f>IFERROR(IF(OR($A35="",O$18="",$A35=O$18),"",
IF(AND($A35&lt;10,O$18&lt;10),IF(VLOOKUP(CONCATENATE(0,$A35,0,O$18),'Berechnung TBA'!$A$5:$Q$9166,1,FALSE)&lt;&gt;CONCATENATE(0,$A35,0,O$18),"",VLOOKUP(CONCATENATE(0,$A35,0,O$18),'Berechnung TBA'!$A$5:$Q$9166,17,FALSE)),
IF(AND($A35&lt;10,OR(O$18=10,O$18&gt;10)),IF(VLOOKUP(CONCATENATE(0,$A35,O$18),'Berechnung TBA'!$A$5:$Q$9166,1,FALSE)&lt;&gt;CONCATENATE(0,$A35,O$18),"",VLOOKUP(CONCATENATE(0,$A35,O$18),'Berechnung TBA'!$A$5:$Q$9166,17,FALSE)),
IF(AND(O$18&lt;10,OR($A35=10,$A35&gt;10)),IF(VLOOKUP(CONCATENATE($A35,0,O$18),'Berechnung TBA'!$A$5:$Q$9166,1,FALSE)&lt;&gt;CONCATENATE($A35,0,O$18),"",VLOOKUP(CONCATENATE($A35,0,O$18),'Berechnung TBA'!$A$5:$Q$9166,17,FALSE)),
IF(VLOOKUP(CONCATENATE($A35,O$18),'Berechnung TBA'!$A$5:$Q$9166,1,FALSE)&lt;&gt;CONCATENATE($A35,O$18),"",VLOOKUP(CONCATENATE($A35,O$18),'Berechnung TBA'!$A$5:$Q$9166,17,FALSE)))))),"")</f>
        <v/>
      </c>
      <c r="P35" s="14" t="str">
        <f>IFERROR(IF(OR($A35="",P$18="",$A35=P$18),"",
IF(AND($A35&lt;10,P$18&lt;10),IF(VLOOKUP(CONCATENATE(0,$A35,0,P$18),'Berechnung TBA'!$A$5:$Q$9166,1,FALSE)&lt;&gt;CONCATENATE(0,$A35,0,P$18),"",VLOOKUP(CONCATENATE(0,$A35,0,P$18),'Berechnung TBA'!$A$5:$Q$9166,17,FALSE)),
IF(AND($A35&lt;10,OR(P$18=10,P$18&gt;10)),IF(VLOOKUP(CONCATENATE(0,$A35,P$18),'Berechnung TBA'!$A$5:$Q$9166,1,FALSE)&lt;&gt;CONCATENATE(0,$A35,P$18),"",VLOOKUP(CONCATENATE(0,$A35,P$18),'Berechnung TBA'!$A$5:$Q$9166,17,FALSE)),
IF(AND(P$18&lt;10,OR($A35=10,$A35&gt;10)),IF(VLOOKUP(CONCATENATE($A35,0,P$18),'Berechnung TBA'!$A$5:$Q$9166,1,FALSE)&lt;&gt;CONCATENATE($A35,0,P$18),"",VLOOKUP(CONCATENATE($A35,0,P$18),'Berechnung TBA'!$A$5:$Q$9166,17,FALSE)),
IF(VLOOKUP(CONCATENATE($A35,P$18),'Berechnung TBA'!$A$5:$Q$9166,1,FALSE)&lt;&gt;CONCATENATE($A35,P$18),"",VLOOKUP(CONCATENATE($A35,P$18),'Berechnung TBA'!$A$5:$Q$9166,17,FALSE)))))),"")</f>
        <v/>
      </c>
      <c r="Q35" s="14" t="str">
        <f>IFERROR(IF(OR($A35="",Q$18="",$A35=Q$18),"",
IF(AND($A35&lt;10,Q$18&lt;10),IF(VLOOKUP(CONCATENATE(0,$A35,0,Q$18),'Berechnung TBA'!$A$5:$Q$9166,1,FALSE)&lt;&gt;CONCATENATE(0,$A35,0,Q$18),"",VLOOKUP(CONCATENATE(0,$A35,0,Q$18),'Berechnung TBA'!$A$5:$Q$9166,17,FALSE)),
IF(AND($A35&lt;10,OR(Q$18=10,Q$18&gt;10)),IF(VLOOKUP(CONCATENATE(0,$A35,Q$18),'Berechnung TBA'!$A$5:$Q$9166,1,FALSE)&lt;&gt;CONCATENATE(0,$A35,Q$18),"",VLOOKUP(CONCATENATE(0,$A35,Q$18),'Berechnung TBA'!$A$5:$Q$9166,17,FALSE)),
IF(AND(Q$18&lt;10,OR($A35=10,$A35&gt;10)),IF(VLOOKUP(CONCATENATE($A35,0,Q$18),'Berechnung TBA'!$A$5:$Q$9166,1,FALSE)&lt;&gt;CONCATENATE($A35,0,Q$18),"",VLOOKUP(CONCATENATE($A35,0,Q$18),'Berechnung TBA'!$A$5:$Q$9166,17,FALSE)),
IF(VLOOKUP(CONCATENATE($A35,Q$18),'Berechnung TBA'!$A$5:$Q$9166,1,FALSE)&lt;&gt;CONCATENATE($A35,Q$18),"",VLOOKUP(CONCATENATE($A35,Q$18),'Berechnung TBA'!$A$5:$Q$9166,17,FALSE)))))),"")</f>
        <v/>
      </c>
      <c r="R35" s="14" t="str">
        <f>IFERROR(IF(OR($A35="",R$18="",$A35=R$18),"",
IF(AND($A35&lt;10,R$18&lt;10),IF(VLOOKUP(CONCATENATE(0,$A35,0,R$18),'Berechnung TBA'!$A$5:$Q$9166,1,FALSE)&lt;&gt;CONCATENATE(0,$A35,0,R$18),"",VLOOKUP(CONCATENATE(0,$A35,0,R$18),'Berechnung TBA'!$A$5:$Q$9166,17,FALSE)),
IF(AND($A35&lt;10,OR(R$18=10,R$18&gt;10)),IF(VLOOKUP(CONCATENATE(0,$A35,R$18),'Berechnung TBA'!$A$5:$Q$9166,1,FALSE)&lt;&gt;CONCATENATE(0,$A35,R$18),"",VLOOKUP(CONCATENATE(0,$A35,R$18),'Berechnung TBA'!$A$5:$Q$9166,17,FALSE)),
IF(AND(R$18&lt;10,OR($A35=10,$A35&gt;10)),IF(VLOOKUP(CONCATENATE($A35,0,R$18),'Berechnung TBA'!$A$5:$Q$9166,1,FALSE)&lt;&gt;CONCATENATE($A35,0,R$18),"",VLOOKUP(CONCATENATE($A35,0,R$18),'Berechnung TBA'!$A$5:$Q$9166,17,FALSE)),
IF(VLOOKUP(CONCATENATE($A35,R$18),'Berechnung TBA'!$A$5:$Q$9166,1,FALSE)&lt;&gt;CONCATENATE($A35,R$18),"",VLOOKUP(CONCATENATE($A35,R$18),'Berechnung TBA'!$A$5:$Q$9166,17,FALSE)))))),"")</f>
        <v/>
      </c>
      <c r="S35" s="14" t="str">
        <f>IFERROR(IF(OR($A35="",S$18="",$A35=S$18),"",
IF(AND($A35&lt;10,S$18&lt;10),IF(VLOOKUP(CONCATENATE(0,$A35,0,S$18),'Berechnung TBA'!$A$5:$Q$9166,1,FALSE)&lt;&gt;CONCATENATE(0,$A35,0,S$18),"",VLOOKUP(CONCATENATE(0,$A35,0,S$18),'Berechnung TBA'!$A$5:$Q$9166,17,FALSE)),
IF(AND($A35&lt;10,OR(S$18=10,S$18&gt;10)),IF(VLOOKUP(CONCATENATE(0,$A35,S$18),'Berechnung TBA'!$A$5:$Q$9166,1,FALSE)&lt;&gt;CONCATENATE(0,$A35,S$18),"",VLOOKUP(CONCATENATE(0,$A35,S$18),'Berechnung TBA'!$A$5:$Q$9166,17,FALSE)),
IF(AND(S$18&lt;10,OR($A35=10,$A35&gt;10)),IF(VLOOKUP(CONCATENATE($A35,0,S$18),'Berechnung TBA'!$A$5:$Q$9166,1,FALSE)&lt;&gt;CONCATENATE($A35,0,S$18),"",VLOOKUP(CONCATENATE($A35,0,S$18),'Berechnung TBA'!$A$5:$Q$9166,17,FALSE)),
IF(VLOOKUP(CONCATENATE($A35,S$18),'Berechnung TBA'!$A$5:$Q$9166,1,FALSE)&lt;&gt;CONCATENATE($A35,S$18),"",VLOOKUP(CONCATENATE($A35,S$18),'Berechnung TBA'!$A$5:$Q$9166,17,FALSE)))))),"")</f>
        <v/>
      </c>
      <c r="T35" s="14" t="str">
        <f>IFERROR(IF(OR($A35="",T$18="",$A35=T$18),"",
IF(AND($A35&lt;10,T$18&lt;10),IF(VLOOKUP(CONCATENATE(0,$A35,0,T$18),'Berechnung TBA'!$A$5:$Q$9166,1,FALSE)&lt;&gt;CONCATENATE(0,$A35,0,T$18),"",VLOOKUP(CONCATENATE(0,$A35,0,T$18),'Berechnung TBA'!$A$5:$Q$9166,17,FALSE)),
IF(AND($A35&lt;10,OR(T$18=10,T$18&gt;10)),IF(VLOOKUP(CONCATENATE(0,$A35,T$18),'Berechnung TBA'!$A$5:$Q$9166,1,FALSE)&lt;&gt;CONCATENATE(0,$A35,T$18),"",VLOOKUP(CONCATENATE(0,$A35,T$18),'Berechnung TBA'!$A$5:$Q$9166,17,FALSE)),
IF(AND(T$18&lt;10,OR($A35=10,$A35&gt;10)),IF(VLOOKUP(CONCATENATE($A35,0,T$18),'Berechnung TBA'!$A$5:$Q$9166,1,FALSE)&lt;&gt;CONCATENATE($A35,0,T$18),"",VLOOKUP(CONCATENATE($A35,0,T$18),'Berechnung TBA'!$A$5:$Q$9166,17,FALSE)),
IF(VLOOKUP(CONCATENATE($A35,T$18),'Berechnung TBA'!$A$5:$Q$9166,1,FALSE)&lt;&gt;CONCATENATE($A35,T$18),"",VLOOKUP(CONCATENATE($A35,T$18),'Berechnung TBA'!$A$5:$Q$9166,17,FALSE)))))),"")</f>
        <v/>
      </c>
      <c r="U35" s="14" t="str">
        <f>IFERROR(IF(OR($A35="",U$18="",$A35=U$18),"",
IF(AND($A35&lt;10,U$18&lt;10),IF(VLOOKUP(CONCATENATE(0,$A35,0,U$18),'Berechnung TBA'!$A$5:$Q$9166,1,FALSE)&lt;&gt;CONCATENATE(0,$A35,0,U$18),"",VLOOKUP(CONCATENATE(0,$A35,0,U$18),'Berechnung TBA'!$A$5:$Q$9166,17,FALSE)),
IF(AND($A35&lt;10,OR(U$18=10,U$18&gt;10)),IF(VLOOKUP(CONCATENATE(0,$A35,U$18),'Berechnung TBA'!$A$5:$Q$9166,1,FALSE)&lt;&gt;CONCATENATE(0,$A35,U$18),"",VLOOKUP(CONCATENATE(0,$A35,U$18),'Berechnung TBA'!$A$5:$Q$9166,17,FALSE)),
IF(AND(U$18&lt;10,OR($A35=10,$A35&gt;10)),IF(VLOOKUP(CONCATENATE($A35,0,U$18),'Berechnung TBA'!$A$5:$Q$9166,1,FALSE)&lt;&gt;CONCATENATE($A35,0,U$18),"",VLOOKUP(CONCATENATE($A35,0,U$18),'Berechnung TBA'!$A$5:$Q$9166,17,FALSE)),
IF(VLOOKUP(CONCATENATE($A35,U$18),'Berechnung TBA'!$A$5:$Q$9166,1,FALSE)&lt;&gt;CONCATENATE($A35,U$18),"",VLOOKUP(CONCATENATE($A35,U$18),'Berechnung TBA'!$A$5:$Q$9166,17,FALSE)))))),"")</f>
        <v/>
      </c>
      <c r="V35" s="14" t="str">
        <f>IFERROR(IF(OR($A35="",V$18="",$A35=V$18),"",
IF(AND($A35&lt;10,V$18&lt;10),IF(VLOOKUP(CONCATENATE(0,$A35,0,V$18),'Berechnung TBA'!$A$5:$Q$9166,1,FALSE)&lt;&gt;CONCATENATE(0,$A35,0,V$18),"",VLOOKUP(CONCATENATE(0,$A35,0,V$18),'Berechnung TBA'!$A$5:$Q$9166,17,FALSE)),
IF(AND($A35&lt;10,OR(V$18=10,V$18&gt;10)),IF(VLOOKUP(CONCATENATE(0,$A35,V$18),'Berechnung TBA'!$A$5:$Q$9166,1,FALSE)&lt;&gt;CONCATENATE(0,$A35,V$18),"",VLOOKUP(CONCATENATE(0,$A35,V$18),'Berechnung TBA'!$A$5:$Q$9166,17,FALSE)),
IF(AND(V$18&lt;10,OR($A35=10,$A35&gt;10)),IF(VLOOKUP(CONCATENATE($A35,0,V$18),'Berechnung TBA'!$A$5:$Q$9166,1,FALSE)&lt;&gt;CONCATENATE($A35,0,V$18),"",VLOOKUP(CONCATENATE($A35,0,V$18),'Berechnung TBA'!$A$5:$Q$9166,17,FALSE)),
IF(VLOOKUP(CONCATENATE($A35,V$18),'Berechnung TBA'!$A$5:$Q$9166,1,FALSE)&lt;&gt;CONCATENATE($A35,V$18),"",VLOOKUP(CONCATENATE($A35,V$18),'Berechnung TBA'!$A$5:$Q$9166,17,FALSE)))))),"")</f>
        <v/>
      </c>
      <c r="W35" s="14" t="str">
        <f>IFERROR(IF(OR($A35="",W$18="",$A35=W$18),"",
IF(AND($A35&lt;10,W$18&lt;10),IF(VLOOKUP(CONCATENATE(0,$A35,0,W$18),'Berechnung TBA'!$A$5:$Q$9166,1,FALSE)&lt;&gt;CONCATENATE(0,$A35,0,W$18),"",VLOOKUP(CONCATENATE(0,$A35,0,W$18),'Berechnung TBA'!$A$5:$Q$9166,17,FALSE)),
IF(AND($A35&lt;10,OR(W$18=10,W$18&gt;10)),IF(VLOOKUP(CONCATENATE(0,$A35,W$18),'Berechnung TBA'!$A$5:$Q$9166,1,FALSE)&lt;&gt;CONCATENATE(0,$A35,W$18),"",VLOOKUP(CONCATENATE(0,$A35,W$18),'Berechnung TBA'!$A$5:$Q$9166,17,FALSE)),
IF(AND(W$18&lt;10,OR($A35=10,$A35&gt;10)),IF(VLOOKUP(CONCATENATE($A35,0,W$18),'Berechnung TBA'!$A$5:$Q$9166,1,FALSE)&lt;&gt;CONCATENATE($A35,0,W$18),"",VLOOKUP(CONCATENATE($A35,0,W$18),'Berechnung TBA'!$A$5:$Q$9166,17,FALSE)),
IF(VLOOKUP(CONCATENATE($A35,W$18),'Berechnung TBA'!$A$5:$Q$9166,1,FALSE)&lt;&gt;CONCATENATE($A35,W$18),"",VLOOKUP(CONCATENATE($A35,W$18),'Berechnung TBA'!$A$5:$Q$9166,17,FALSE)))))),"")</f>
        <v/>
      </c>
      <c r="X35" s="14" t="str">
        <f>IFERROR(IF(OR($A35="",X$18="",$A35=X$18),"",
IF(AND($A35&lt;10,X$18&lt;10),IF(VLOOKUP(CONCATENATE(0,$A35,0,X$18),'Berechnung TBA'!$A$5:$Q$9166,1,FALSE)&lt;&gt;CONCATENATE(0,$A35,0,X$18),"",VLOOKUP(CONCATENATE(0,$A35,0,X$18),'Berechnung TBA'!$A$5:$Q$9166,17,FALSE)),
IF(AND($A35&lt;10,OR(X$18=10,X$18&gt;10)),IF(VLOOKUP(CONCATENATE(0,$A35,X$18),'Berechnung TBA'!$A$5:$Q$9166,1,FALSE)&lt;&gt;CONCATENATE(0,$A35,X$18),"",VLOOKUP(CONCATENATE(0,$A35,X$18),'Berechnung TBA'!$A$5:$Q$9166,17,FALSE)),
IF(AND(X$18&lt;10,OR($A35=10,$A35&gt;10)),IF(VLOOKUP(CONCATENATE($A35,0,X$18),'Berechnung TBA'!$A$5:$Q$9166,1,FALSE)&lt;&gt;CONCATENATE($A35,0,X$18),"",VLOOKUP(CONCATENATE($A35,0,X$18),'Berechnung TBA'!$A$5:$Q$9166,17,FALSE)),
IF(VLOOKUP(CONCATENATE($A35,X$18),'Berechnung TBA'!$A$5:$Q$9166,1,FALSE)&lt;&gt;CONCATENATE($A35,X$18),"",VLOOKUP(CONCATENATE($A35,X$18),'Berechnung TBA'!$A$5:$Q$9166,17,FALSE)))))),"")</f>
        <v/>
      </c>
      <c r="Y35" s="14" t="str">
        <f>IFERROR(IF(OR($A35="",Y$18="",$A35=Y$18),"",
IF(AND($A35&lt;10,Y$18&lt;10),IF(VLOOKUP(CONCATENATE(0,$A35,0,Y$18),'Berechnung TBA'!$A$5:$Q$9166,1,FALSE)&lt;&gt;CONCATENATE(0,$A35,0,Y$18),"",VLOOKUP(CONCATENATE(0,$A35,0,Y$18),'Berechnung TBA'!$A$5:$Q$9166,17,FALSE)),
IF(AND($A35&lt;10,OR(Y$18=10,Y$18&gt;10)),IF(VLOOKUP(CONCATENATE(0,$A35,Y$18),'Berechnung TBA'!$A$5:$Q$9166,1,FALSE)&lt;&gt;CONCATENATE(0,$A35,Y$18),"",VLOOKUP(CONCATENATE(0,$A35,Y$18),'Berechnung TBA'!$A$5:$Q$9166,17,FALSE)),
IF(AND(Y$18&lt;10,OR($A35=10,$A35&gt;10)),IF(VLOOKUP(CONCATENATE($A35,0,Y$18),'Berechnung TBA'!$A$5:$Q$9166,1,FALSE)&lt;&gt;CONCATENATE($A35,0,Y$18),"",VLOOKUP(CONCATENATE($A35,0,Y$18),'Berechnung TBA'!$A$5:$Q$9166,17,FALSE)),
IF(VLOOKUP(CONCATENATE($A35,Y$18),'Berechnung TBA'!$A$5:$Q$9166,1,FALSE)&lt;&gt;CONCATENATE($A35,Y$18),"",VLOOKUP(CONCATENATE($A35,Y$18),'Berechnung TBA'!$A$5:$Q$9166,17,FALSE)))))),"")</f>
        <v/>
      </c>
      <c r="Z35" s="14" t="str">
        <f>IFERROR(IF(OR($A35="",Z$18="",$A35=Z$18),"",
IF(AND($A35&lt;10,Z$18&lt;10),IF(VLOOKUP(CONCATENATE(0,$A35,0,Z$18),'Berechnung TBA'!$A$5:$Q$9166,1,FALSE)&lt;&gt;CONCATENATE(0,$A35,0,Z$18),"",VLOOKUP(CONCATENATE(0,$A35,0,Z$18),'Berechnung TBA'!$A$5:$Q$9166,17,FALSE)),
IF(AND($A35&lt;10,OR(Z$18=10,Z$18&gt;10)),IF(VLOOKUP(CONCATENATE(0,$A35,Z$18),'Berechnung TBA'!$A$5:$Q$9166,1,FALSE)&lt;&gt;CONCATENATE(0,$A35,Z$18),"",VLOOKUP(CONCATENATE(0,$A35,Z$18),'Berechnung TBA'!$A$5:$Q$9166,17,FALSE)),
IF(AND(Z$18&lt;10,OR($A35=10,$A35&gt;10)),IF(VLOOKUP(CONCATENATE($A35,0,Z$18),'Berechnung TBA'!$A$5:$Q$9166,1,FALSE)&lt;&gt;CONCATENATE($A35,0,Z$18),"",VLOOKUP(CONCATENATE($A35,0,Z$18),'Berechnung TBA'!$A$5:$Q$9166,17,FALSE)),
IF(VLOOKUP(CONCATENATE($A35,Z$18),'Berechnung TBA'!$A$5:$Q$9166,1,FALSE)&lt;&gt;CONCATENATE($A35,Z$18),"",VLOOKUP(CONCATENATE($A35,Z$18),'Berechnung TBA'!$A$5:$Q$9166,17,FALSE)))))),"")</f>
        <v/>
      </c>
      <c r="AA35" s="14" t="str">
        <f>IFERROR(IF(OR($A35="",AA$18="",$A35=AA$18),"",
IF(AND($A35&lt;10,AA$18&lt;10),IF(VLOOKUP(CONCATENATE(0,$A35,0,AA$18),'Berechnung TBA'!$A$5:$Q$9166,1,FALSE)&lt;&gt;CONCATENATE(0,$A35,0,AA$18),"",VLOOKUP(CONCATENATE(0,$A35,0,AA$18),'Berechnung TBA'!$A$5:$Q$9166,17,FALSE)),
IF(AND($A35&lt;10,OR(AA$18=10,AA$18&gt;10)),IF(VLOOKUP(CONCATENATE(0,$A35,AA$18),'Berechnung TBA'!$A$5:$Q$9166,1,FALSE)&lt;&gt;CONCATENATE(0,$A35,AA$18),"",VLOOKUP(CONCATENATE(0,$A35,AA$18),'Berechnung TBA'!$A$5:$Q$9166,17,FALSE)),
IF(AND(AA$18&lt;10,OR($A35=10,$A35&gt;10)),IF(VLOOKUP(CONCATENATE($A35,0,AA$18),'Berechnung TBA'!$A$5:$Q$9166,1,FALSE)&lt;&gt;CONCATENATE($A35,0,AA$18),"",VLOOKUP(CONCATENATE($A35,0,AA$18),'Berechnung TBA'!$A$5:$Q$9166,17,FALSE)),
IF(VLOOKUP(CONCATENATE($A35,AA$18),'Berechnung TBA'!$A$5:$Q$9166,1,FALSE)&lt;&gt;CONCATENATE($A35,AA$18),"",VLOOKUP(CONCATENATE($A35,AA$18),'Berechnung TBA'!$A$5:$Q$9166,17,FALSE)))))),"")</f>
        <v/>
      </c>
      <c r="AB35" s="14" t="str">
        <f>IFERROR(IF(OR($A35="",AB$18="",$A35=AB$18),"",
IF(AND($A35&lt;10,AB$18&lt;10),IF(VLOOKUP(CONCATENATE(0,$A35,0,AB$18),'Berechnung TBA'!$A$5:$Q$9166,1,FALSE)&lt;&gt;CONCATENATE(0,$A35,0,AB$18),"",VLOOKUP(CONCATENATE(0,$A35,0,AB$18),'Berechnung TBA'!$A$5:$Q$9166,17,FALSE)),
IF(AND($A35&lt;10,OR(AB$18=10,AB$18&gt;10)),IF(VLOOKUP(CONCATENATE(0,$A35,AB$18),'Berechnung TBA'!$A$5:$Q$9166,1,FALSE)&lt;&gt;CONCATENATE(0,$A35,AB$18),"",VLOOKUP(CONCATENATE(0,$A35,AB$18),'Berechnung TBA'!$A$5:$Q$9166,17,FALSE)),
IF(AND(AB$18&lt;10,OR($A35=10,$A35&gt;10)),IF(VLOOKUP(CONCATENATE($A35,0,AB$18),'Berechnung TBA'!$A$5:$Q$9166,1,FALSE)&lt;&gt;CONCATENATE($A35,0,AB$18),"",VLOOKUP(CONCATENATE($A35,0,AB$18),'Berechnung TBA'!$A$5:$Q$9166,17,FALSE)),
IF(VLOOKUP(CONCATENATE($A35,AB$18),'Berechnung TBA'!$A$5:$Q$9166,1,FALSE)&lt;&gt;CONCATENATE($A35,AB$18),"",VLOOKUP(CONCATENATE($A35,AB$18),'Berechnung TBA'!$A$5:$Q$9166,17,FALSE)))))),"")</f>
        <v/>
      </c>
      <c r="AC35" s="14" t="str">
        <f>IFERROR(IF(OR($A35="",AC$18="",$A35=AC$18),"",
IF(AND($A35&lt;10,AC$18&lt;10),IF(VLOOKUP(CONCATENATE(0,$A35,0,AC$18),'Berechnung TBA'!$A$5:$Q$9166,1,FALSE)&lt;&gt;CONCATENATE(0,$A35,0,AC$18),"",VLOOKUP(CONCATENATE(0,$A35,0,AC$18),'Berechnung TBA'!$A$5:$Q$9166,17,FALSE)),
IF(AND($A35&lt;10,OR(AC$18=10,AC$18&gt;10)),IF(VLOOKUP(CONCATENATE(0,$A35,AC$18),'Berechnung TBA'!$A$5:$Q$9166,1,FALSE)&lt;&gt;CONCATENATE(0,$A35,AC$18),"",VLOOKUP(CONCATENATE(0,$A35,AC$18),'Berechnung TBA'!$A$5:$Q$9166,17,FALSE)),
IF(AND(AC$18&lt;10,OR($A35=10,$A35&gt;10)),IF(VLOOKUP(CONCATENATE($A35,0,AC$18),'Berechnung TBA'!$A$5:$Q$9166,1,FALSE)&lt;&gt;CONCATENATE($A35,0,AC$18),"",VLOOKUP(CONCATENATE($A35,0,AC$18),'Berechnung TBA'!$A$5:$Q$9166,17,FALSE)),
IF(VLOOKUP(CONCATENATE($A35,AC$18),'Berechnung TBA'!$A$5:$Q$9166,1,FALSE)&lt;&gt;CONCATENATE($A35,AC$18),"",VLOOKUP(CONCATENATE($A35,AC$18),'Berechnung TBA'!$A$5:$Q$9166,17,FALSE)))))),"")</f>
        <v/>
      </c>
      <c r="AD35" s="14" t="str">
        <f>IFERROR(IF(OR($A35="",AD$18="",$A35=AD$18),"",
IF(AND($A35&lt;10,AD$18&lt;10),IF(VLOOKUP(CONCATENATE(0,$A35,0,AD$18),'Berechnung TBA'!$A$5:$Q$9166,1,FALSE)&lt;&gt;CONCATENATE(0,$A35,0,AD$18),"",VLOOKUP(CONCATENATE(0,$A35,0,AD$18),'Berechnung TBA'!$A$5:$Q$9166,17,FALSE)),
IF(AND($A35&lt;10,OR(AD$18=10,AD$18&gt;10)),IF(VLOOKUP(CONCATENATE(0,$A35,AD$18),'Berechnung TBA'!$A$5:$Q$9166,1,FALSE)&lt;&gt;CONCATENATE(0,$A35,AD$18),"",VLOOKUP(CONCATENATE(0,$A35,AD$18),'Berechnung TBA'!$A$5:$Q$9166,17,FALSE)),
IF(AND(AD$18&lt;10,OR($A35=10,$A35&gt;10)),IF(VLOOKUP(CONCATENATE($A35,0,AD$18),'Berechnung TBA'!$A$5:$Q$9166,1,FALSE)&lt;&gt;CONCATENATE($A35,0,AD$18),"",VLOOKUP(CONCATENATE($A35,0,AD$18),'Berechnung TBA'!$A$5:$Q$9166,17,FALSE)),
IF(VLOOKUP(CONCATENATE($A35,AD$18),'Berechnung TBA'!$A$5:$Q$9166,1,FALSE)&lt;&gt;CONCATENATE($A35,AD$18),"",VLOOKUP(CONCATENATE($A35,AD$18),'Berechnung TBA'!$A$5:$Q$9166,17,FALSE)))))),"")</f>
        <v/>
      </c>
      <c r="AE35" s="14" t="str">
        <f>IFERROR(IF(OR($A35="",AE$18="",$A35=AE$18),"",
IF(AND($A35&lt;10,AE$18&lt;10),IF(VLOOKUP(CONCATENATE(0,$A35,0,AE$18),'Berechnung TBA'!$A$5:$Q$9166,1,FALSE)&lt;&gt;CONCATENATE(0,$A35,0,AE$18),"",VLOOKUP(CONCATENATE(0,$A35,0,AE$18),'Berechnung TBA'!$A$5:$Q$9166,17,FALSE)),
IF(AND($A35&lt;10,OR(AE$18=10,AE$18&gt;10)),IF(VLOOKUP(CONCATENATE(0,$A35,AE$18),'Berechnung TBA'!$A$5:$Q$9166,1,FALSE)&lt;&gt;CONCATENATE(0,$A35,AE$18),"",VLOOKUP(CONCATENATE(0,$A35,AE$18),'Berechnung TBA'!$A$5:$Q$9166,17,FALSE)),
IF(AND(AE$18&lt;10,OR($A35=10,$A35&gt;10)),IF(VLOOKUP(CONCATENATE($A35,0,AE$18),'Berechnung TBA'!$A$5:$Q$9166,1,FALSE)&lt;&gt;CONCATENATE($A35,0,AE$18),"",VLOOKUP(CONCATENATE($A35,0,AE$18),'Berechnung TBA'!$A$5:$Q$9166,17,FALSE)),
IF(VLOOKUP(CONCATENATE($A35,AE$18),'Berechnung TBA'!$A$5:$Q$9166,1,FALSE)&lt;&gt;CONCATENATE($A35,AE$18),"",VLOOKUP(CONCATENATE($A35,AE$18),'Berechnung TBA'!$A$5:$Q$9166,17,FALSE)))))),"")</f>
        <v/>
      </c>
      <c r="AF35" s="14" t="str">
        <f>IFERROR(IF(OR($A35="",AF$18="",$A35=AF$18),"",
IF(AND($A35&lt;10,AF$18&lt;10),IF(VLOOKUP(CONCATENATE(0,$A35,0,AF$18),'Berechnung TBA'!$A$5:$Q$9166,1,FALSE)&lt;&gt;CONCATENATE(0,$A35,0,AF$18),"",VLOOKUP(CONCATENATE(0,$A35,0,AF$18),'Berechnung TBA'!$A$5:$Q$9166,17,FALSE)),
IF(AND($A35&lt;10,OR(AF$18=10,AF$18&gt;10)),IF(VLOOKUP(CONCATENATE(0,$A35,AF$18),'Berechnung TBA'!$A$5:$Q$9166,1,FALSE)&lt;&gt;CONCATENATE(0,$A35,AF$18),"",VLOOKUP(CONCATENATE(0,$A35,AF$18),'Berechnung TBA'!$A$5:$Q$9166,17,FALSE)),
IF(AND(AF$18&lt;10,OR($A35=10,$A35&gt;10)),IF(VLOOKUP(CONCATENATE($A35,0,AF$18),'Berechnung TBA'!$A$5:$Q$9166,1,FALSE)&lt;&gt;CONCATENATE($A35,0,AF$18),"",VLOOKUP(CONCATENATE($A35,0,AF$18),'Berechnung TBA'!$A$5:$Q$9166,17,FALSE)),
IF(VLOOKUP(CONCATENATE($A35,AF$18),'Berechnung TBA'!$A$5:$Q$9166,1,FALSE)&lt;&gt;CONCATENATE($A35,AF$18),"",VLOOKUP(CONCATENATE($A35,AF$18),'Berechnung TBA'!$A$5:$Q$9166,17,FALSE)))))),"")</f>
        <v/>
      </c>
      <c r="AG35" s="14" t="str">
        <f>IFERROR(IF(OR($A35="",AG$18="",$A35=AG$18),"",
IF(AND($A35&lt;10,AG$18&lt;10),IF(VLOOKUP(CONCATENATE(0,$A35,0,AG$18),'Berechnung TBA'!$A$5:$Q$9166,1,FALSE)&lt;&gt;CONCATENATE(0,$A35,0,AG$18),"",VLOOKUP(CONCATENATE(0,$A35,0,AG$18),'Berechnung TBA'!$A$5:$Q$9166,17,FALSE)),
IF(AND($A35&lt;10,OR(AG$18=10,AG$18&gt;10)),IF(VLOOKUP(CONCATENATE(0,$A35,AG$18),'Berechnung TBA'!$A$5:$Q$9166,1,FALSE)&lt;&gt;CONCATENATE(0,$A35,AG$18),"",VLOOKUP(CONCATENATE(0,$A35,AG$18),'Berechnung TBA'!$A$5:$Q$9166,17,FALSE)),
IF(AND(AG$18&lt;10,OR($A35=10,$A35&gt;10)),IF(VLOOKUP(CONCATENATE($A35,0,AG$18),'Berechnung TBA'!$A$5:$Q$9166,1,FALSE)&lt;&gt;CONCATENATE($A35,0,AG$18),"",VLOOKUP(CONCATENATE($A35,0,AG$18),'Berechnung TBA'!$A$5:$Q$9166,17,FALSE)),
IF(VLOOKUP(CONCATENATE($A35,AG$18),'Berechnung TBA'!$A$5:$Q$9166,1,FALSE)&lt;&gt;CONCATENATE($A35,AG$18),"",VLOOKUP(CONCATENATE($A35,AG$18),'Berechnung TBA'!$A$5:$Q$9166,17,FALSE)))))),"")</f>
        <v/>
      </c>
      <c r="AH35" s="14" t="str">
        <f>IFERROR(IF(OR($A35="",AH$18="",$A35=AH$18),"",
IF(AND($A35&lt;10,AH$18&lt;10),IF(VLOOKUP(CONCATENATE(0,$A35,0,AH$18),'Berechnung TBA'!$A$5:$Q$9166,1,FALSE)&lt;&gt;CONCATENATE(0,$A35,0,AH$18),"",VLOOKUP(CONCATENATE(0,$A35,0,AH$18),'Berechnung TBA'!$A$5:$Q$9166,17,FALSE)),
IF(AND($A35&lt;10,OR(AH$18=10,AH$18&gt;10)),IF(VLOOKUP(CONCATENATE(0,$A35,AH$18),'Berechnung TBA'!$A$5:$Q$9166,1,FALSE)&lt;&gt;CONCATENATE(0,$A35,AH$18),"",VLOOKUP(CONCATENATE(0,$A35,AH$18),'Berechnung TBA'!$A$5:$Q$9166,17,FALSE)),
IF(AND(AH$18&lt;10,OR($A35=10,$A35&gt;10)),IF(VLOOKUP(CONCATENATE($A35,0,AH$18),'Berechnung TBA'!$A$5:$Q$9166,1,FALSE)&lt;&gt;CONCATENATE($A35,0,AH$18),"",VLOOKUP(CONCATENATE($A35,0,AH$18),'Berechnung TBA'!$A$5:$Q$9166,17,FALSE)),
IF(VLOOKUP(CONCATENATE($A35,AH$18),'Berechnung TBA'!$A$5:$Q$9166,1,FALSE)&lt;&gt;CONCATENATE($A35,AH$18),"",VLOOKUP(CONCATENATE($A35,AH$18),'Berechnung TBA'!$A$5:$Q$9166,17,FALSE)))))),"")</f>
        <v/>
      </c>
      <c r="AI35" s="14" t="str">
        <f>IFERROR(IF(OR($A35="",AI$18="",$A35=AI$18),"",
IF(AND($A35&lt;10,AI$18&lt;10),IF(VLOOKUP(CONCATENATE(0,$A35,0,AI$18),'Berechnung TBA'!$A$5:$Q$9166,1,FALSE)&lt;&gt;CONCATENATE(0,$A35,0,AI$18),"",VLOOKUP(CONCATENATE(0,$A35,0,AI$18),'Berechnung TBA'!$A$5:$Q$9166,17,FALSE)),
IF(AND($A35&lt;10,OR(AI$18=10,AI$18&gt;10)),IF(VLOOKUP(CONCATENATE(0,$A35,AI$18),'Berechnung TBA'!$A$5:$Q$9166,1,FALSE)&lt;&gt;CONCATENATE(0,$A35,AI$18),"",VLOOKUP(CONCATENATE(0,$A35,AI$18),'Berechnung TBA'!$A$5:$Q$9166,17,FALSE)),
IF(AND(AI$18&lt;10,OR($A35=10,$A35&gt;10)),IF(VLOOKUP(CONCATENATE($A35,0,AI$18),'Berechnung TBA'!$A$5:$Q$9166,1,FALSE)&lt;&gt;CONCATENATE($A35,0,AI$18),"",VLOOKUP(CONCATENATE($A35,0,AI$18),'Berechnung TBA'!$A$5:$Q$9166,17,FALSE)),
IF(VLOOKUP(CONCATENATE($A35,AI$18),'Berechnung TBA'!$A$5:$Q$9166,1,FALSE)&lt;&gt;CONCATENATE($A35,AI$18),"",VLOOKUP(CONCATENATE($A35,AI$18),'Berechnung TBA'!$A$5:$Q$9166,17,FALSE)))))),"")</f>
        <v/>
      </c>
      <c r="AJ35" s="14" t="str">
        <f>IFERROR(IF(OR($A35="",AJ$18="",$A35=AJ$18),"",
IF(AND($A35&lt;10,AJ$18&lt;10),IF(VLOOKUP(CONCATENATE(0,$A35,0,AJ$18),'Berechnung TBA'!$A$5:$Q$9166,1,FALSE)&lt;&gt;CONCATENATE(0,$A35,0,AJ$18),"",VLOOKUP(CONCATENATE(0,$A35,0,AJ$18),'Berechnung TBA'!$A$5:$Q$9166,17,FALSE)),
IF(AND($A35&lt;10,OR(AJ$18=10,AJ$18&gt;10)),IF(VLOOKUP(CONCATENATE(0,$A35,AJ$18),'Berechnung TBA'!$A$5:$Q$9166,1,FALSE)&lt;&gt;CONCATENATE(0,$A35,AJ$18),"",VLOOKUP(CONCATENATE(0,$A35,AJ$18),'Berechnung TBA'!$A$5:$Q$9166,17,FALSE)),
IF(AND(AJ$18&lt;10,OR($A35=10,$A35&gt;10)),IF(VLOOKUP(CONCATENATE($A35,0,AJ$18),'Berechnung TBA'!$A$5:$Q$9166,1,FALSE)&lt;&gt;CONCATENATE($A35,0,AJ$18),"",VLOOKUP(CONCATENATE($A35,0,AJ$18),'Berechnung TBA'!$A$5:$Q$9166,17,FALSE)),
IF(VLOOKUP(CONCATENATE($A35,AJ$18),'Berechnung TBA'!$A$5:$Q$9166,1,FALSE)&lt;&gt;CONCATENATE($A35,AJ$18),"",VLOOKUP(CONCATENATE($A35,AJ$18),'Berechnung TBA'!$A$5:$Q$9166,17,FALSE)))))),"")</f>
        <v/>
      </c>
      <c r="AK35" s="14" t="str">
        <f>IFERROR(IF(OR($A35="",AK$18="",$A35=AK$18),"",
IF(AND($A35&lt;10,AK$18&lt;10),IF(VLOOKUP(CONCATENATE(0,$A35,0,AK$18),'Berechnung TBA'!$A$5:$Q$9166,1,FALSE)&lt;&gt;CONCATENATE(0,$A35,0,AK$18),"",VLOOKUP(CONCATENATE(0,$A35,0,AK$18),'Berechnung TBA'!$A$5:$Q$9166,17,FALSE)),
IF(AND($A35&lt;10,OR(AK$18=10,AK$18&gt;10)),IF(VLOOKUP(CONCATENATE(0,$A35,AK$18),'Berechnung TBA'!$A$5:$Q$9166,1,FALSE)&lt;&gt;CONCATENATE(0,$A35,AK$18),"",VLOOKUP(CONCATENATE(0,$A35,AK$18),'Berechnung TBA'!$A$5:$Q$9166,17,FALSE)),
IF(AND(AK$18&lt;10,OR($A35=10,$A35&gt;10)),IF(VLOOKUP(CONCATENATE($A35,0,AK$18),'Berechnung TBA'!$A$5:$Q$9166,1,FALSE)&lt;&gt;CONCATENATE($A35,0,AK$18),"",VLOOKUP(CONCATENATE($A35,0,AK$18),'Berechnung TBA'!$A$5:$Q$9166,17,FALSE)),
IF(VLOOKUP(CONCATENATE($A35,AK$18),'Berechnung TBA'!$A$5:$Q$9166,1,FALSE)&lt;&gt;CONCATENATE($A35,AK$18),"",VLOOKUP(CONCATENATE($A35,AK$18),'Berechnung TBA'!$A$5:$Q$9166,17,FALSE)))))),"")</f>
        <v/>
      </c>
      <c r="AL35" s="14" t="str">
        <f>IFERROR(IF(OR($A35="",AL$18="",$A35=AL$18),"",
IF(AND($A35&lt;10,AL$18&lt;10),IF(VLOOKUP(CONCATENATE(0,$A35,0,AL$18),'Berechnung TBA'!$A$5:$Q$9166,1,FALSE)&lt;&gt;CONCATENATE(0,$A35,0,AL$18),"",VLOOKUP(CONCATENATE(0,$A35,0,AL$18),'Berechnung TBA'!$A$5:$Q$9166,17,FALSE)),
IF(AND($A35&lt;10,OR(AL$18=10,AL$18&gt;10)),IF(VLOOKUP(CONCATENATE(0,$A35,AL$18),'Berechnung TBA'!$A$5:$Q$9166,1,FALSE)&lt;&gt;CONCATENATE(0,$A35,AL$18),"",VLOOKUP(CONCATENATE(0,$A35,AL$18),'Berechnung TBA'!$A$5:$Q$9166,17,FALSE)),
IF(AND(AL$18&lt;10,OR($A35=10,$A35&gt;10)),IF(VLOOKUP(CONCATENATE($A35,0,AL$18),'Berechnung TBA'!$A$5:$Q$9166,1,FALSE)&lt;&gt;CONCATENATE($A35,0,AL$18),"",VLOOKUP(CONCATENATE($A35,0,AL$18),'Berechnung TBA'!$A$5:$Q$9166,17,FALSE)),
IF(VLOOKUP(CONCATENATE($A35,AL$18),'Berechnung TBA'!$A$5:$Q$9166,1,FALSE)&lt;&gt;CONCATENATE($A35,AL$18),"",VLOOKUP(CONCATENATE($A35,AL$18),'Berechnung TBA'!$A$5:$Q$9166,17,FALSE)))))),"")</f>
        <v/>
      </c>
      <c r="AM35" s="14" t="str">
        <f>IFERROR(IF(OR($A35="",AM$18="",$A35=AM$18),"",
IF(AND($A35&lt;10,AM$18&lt;10),IF(VLOOKUP(CONCATENATE(0,$A35,0,AM$18),'Berechnung TBA'!$A$5:$Q$9166,1,FALSE)&lt;&gt;CONCATENATE(0,$A35,0,AM$18),"",VLOOKUP(CONCATENATE(0,$A35,0,AM$18),'Berechnung TBA'!$A$5:$Q$9166,17,FALSE)),
IF(AND($A35&lt;10,OR(AM$18=10,AM$18&gt;10)),IF(VLOOKUP(CONCATENATE(0,$A35,AM$18),'Berechnung TBA'!$A$5:$Q$9166,1,FALSE)&lt;&gt;CONCATENATE(0,$A35,AM$18),"",VLOOKUP(CONCATENATE(0,$A35,AM$18),'Berechnung TBA'!$A$5:$Q$9166,17,FALSE)),
IF(AND(AM$18&lt;10,OR($A35=10,$A35&gt;10)),IF(VLOOKUP(CONCATENATE($A35,0,AM$18),'Berechnung TBA'!$A$5:$Q$9166,1,FALSE)&lt;&gt;CONCATENATE($A35,0,AM$18),"",VLOOKUP(CONCATENATE($A35,0,AM$18),'Berechnung TBA'!$A$5:$Q$9166,17,FALSE)),
IF(VLOOKUP(CONCATENATE($A35,AM$18),'Berechnung TBA'!$A$5:$Q$9166,1,FALSE)&lt;&gt;CONCATENATE($A35,AM$18),"",VLOOKUP(CONCATENATE($A35,AM$18),'Berechnung TBA'!$A$5:$Q$9166,17,FALSE)))))),"")</f>
        <v/>
      </c>
      <c r="AN35" s="14" t="str">
        <f>IFERROR(IF(OR($A35="",AN$18="",$A35=AN$18),"",
IF(AND($A35&lt;10,AN$18&lt;10),IF(VLOOKUP(CONCATENATE(0,$A35,0,AN$18),'Berechnung TBA'!$A$5:$Q$9166,1,FALSE)&lt;&gt;CONCATENATE(0,$A35,0,AN$18),"",VLOOKUP(CONCATENATE(0,$A35,0,AN$18),'Berechnung TBA'!$A$5:$Q$9166,17,FALSE)),
IF(AND($A35&lt;10,OR(AN$18=10,AN$18&gt;10)),IF(VLOOKUP(CONCATENATE(0,$A35,AN$18),'Berechnung TBA'!$A$5:$Q$9166,1,FALSE)&lt;&gt;CONCATENATE(0,$A35,AN$18),"",VLOOKUP(CONCATENATE(0,$A35,AN$18),'Berechnung TBA'!$A$5:$Q$9166,17,FALSE)),
IF(AND(AN$18&lt;10,OR($A35=10,$A35&gt;10)),IF(VLOOKUP(CONCATENATE($A35,0,AN$18),'Berechnung TBA'!$A$5:$Q$9166,1,FALSE)&lt;&gt;CONCATENATE($A35,0,AN$18),"",VLOOKUP(CONCATENATE($A35,0,AN$18),'Berechnung TBA'!$A$5:$Q$9166,17,FALSE)),
IF(VLOOKUP(CONCATENATE($A35,AN$18),'Berechnung TBA'!$A$5:$Q$9166,1,FALSE)&lt;&gt;CONCATENATE($A35,AN$18),"",VLOOKUP(CONCATENATE($A35,AN$18),'Berechnung TBA'!$A$5:$Q$9166,17,FALSE)))))),"")</f>
        <v/>
      </c>
    </row>
    <row r="36" spans="1:40" x14ac:dyDescent="0.2">
      <c r="A36" s="6" t="str">
        <f t="shared" si="1"/>
        <v/>
      </c>
      <c r="B36" s="6" t="str">
        <f>IF(R8="","",R8)</f>
        <v/>
      </c>
      <c r="C36" s="13" t="str">
        <f>IF(R$8="","",
IF(R$8="FG",
IF(AND(2/3*R$10/1.2&gt;2,OR(2/3*R$10/1.2&lt;8,2/3*R$10/1.2=8)),2/3*R$10/1.2,IF(2/3*R$10/1.2&gt;8,8,2)),
IF(R$8="SB",
IF(AND(2/3*R$10/0.8&gt;2,OR(2/3*R$10/0.8&lt;8,2/3*R$10/0.8=8)),2/3*R$10/0.8,IF(2/3*R$10/0.8&gt;8,8,2)),
VLOOKUP(R$12,Berechnungsparameter!$A$23:$G$33,4,FALSE))))</f>
        <v/>
      </c>
      <c r="D36" s="13" t="str">
        <f>IF(R$8="","",
VLOOKUP(R$12,Berechnungsparameter!$A$23:$G$33,7,FALSE))</f>
        <v/>
      </c>
      <c r="E36" s="14" t="str">
        <f>IFERROR(IF(OR($A36="",E$18="",$A36=E$18),"",
IF(AND($A36&lt;10,E$18&lt;10),IF(VLOOKUP(CONCATENATE(0,$A36,0,E$18),'Berechnung TBA'!$A$5:$Q$9166,1,FALSE)&lt;&gt;CONCATENATE(0,$A36,0,E$18),"",VLOOKUP(CONCATENATE(0,$A36,0,E$18),'Berechnung TBA'!$A$5:$Q$9166,17,FALSE)),
IF(AND($A36&lt;10,OR(E$18=10,E$18&gt;10)),IF(VLOOKUP(CONCATENATE(0,$A36,E$18),'Berechnung TBA'!$A$5:$Q$9166,1,FALSE)&lt;&gt;CONCATENATE(0,$A36,E$18),"",VLOOKUP(CONCATENATE(0,$A36,E$18),'Berechnung TBA'!$A$5:$Q$9166,17,FALSE)),
IF(AND(E$18&lt;10,OR($A36=10,$A36&gt;10)),IF(VLOOKUP(CONCATENATE($A36,0,E$18),'Berechnung TBA'!$A$5:$Q$9166,1,FALSE)&lt;&gt;CONCATENATE($A36,0,E$18),"",VLOOKUP(CONCATENATE($A36,0,E$18),'Berechnung TBA'!$A$5:$Q$9166,17,FALSE)),
IF(VLOOKUP(CONCATENATE($A36,E$18),'Berechnung TBA'!$A$5:$Q$9166,1,FALSE)&lt;&gt;CONCATENATE($A36,E$18),"",VLOOKUP(CONCATENATE($A36,E$18),'Berechnung TBA'!$A$5:$Q$9166,17,FALSE)))))),"")</f>
        <v/>
      </c>
      <c r="F36" s="14" t="str">
        <f>IFERROR(IF(OR($A36="",F$18="",$A36=F$18),"",
IF(AND($A36&lt;10,F$18&lt;10),IF(VLOOKUP(CONCATENATE(0,$A36,0,F$18),'Berechnung TBA'!$A$5:$Q$9166,1,FALSE)&lt;&gt;CONCATENATE(0,$A36,0,F$18),"",VLOOKUP(CONCATENATE(0,$A36,0,F$18),'Berechnung TBA'!$A$5:$Q$9166,17,FALSE)),
IF(AND($A36&lt;10,OR(F$18=10,F$18&gt;10)),IF(VLOOKUP(CONCATENATE(0,$A36,F$18),'Berechnung TBA'!$A$5:$Q$9166,1,FALSE)&lt;&gt;CONCATENATE(0,$A36,F$18),"",VLOOKUP(CONCATENATE(0,$A36,F$18),'Berechnung TBA'!$A$5:$Q$9166,17,FALSE)),
IF(AND(F$18&lt;10,OR($A36=10,$A36&gt;10)),IF(VLOOKUP(CONCATENATE($A36,0,F$18),'Berechnung TBA'!$A$5:$Q$9166,1,FALSE)&lt;&gt;CONCATENATE($A36,0,F$18),"",VLOOKUP(CONCATENATE($A36,0,F$18),'Berechnung TBA'!$A$5:$Q$9166,17,FALSE)),
IF(VLOOKUP(CONCATENATE($A36,F$18),'Berechnung TBA'!$A$5:$Q$9166,1,FALSE)&lt;&gt;CONCATENATE($A36,F$18),"",VLOOKUP(CONCATENATE($A36,F$18),'Berechnung TBA'!$A$5:$Q$9166,17,FALSE)))))),"")</f>
        <v/>
      </c>
      <c r="G36" s="14" t="str">
        <f>IFERROR(IF(OR($A36="",G$18="",$A36=G$18),"",
IF(AND($A36&lt;10,G$18&lt;10),IF(VLOOKUP(CONCATENATE(0,$A36,0,G$18),'Berechnung TBA'!$A$5:$Q$9166,1,FALSE)&lt;&gt;CONCATENATE(0,$A36,0,G$18),"",VLOOKUP(CONCATENATE(0,$A36,0,G$18),'Berechnung TBA'!$A$5:$Q$9166,17,FALSE)),
IF(AND($A36&lt;10,OR(G$18=10,G$18&gt;10)),IF(VLOOKUP(CONCATENATE(0,$A36,G$18),'Berechnung TBA'!$A$5:$Q$9166,1,FALSE)&lt;&gt;CONCATENATE(0,$A36,G$18),"",VLOOKUP(CONCATENATE(0,$A36,G$18),'Berechnung TBA'!$A$5:$Q$9166,17,FALSE)),
IF(AND(G$18&lt;10,OR($A36=10,$A36&gt;10)),IF(VLOOKUP(CONCATENATE($A36,0,G$18),'Berechnung TBA'!$A$5:$Q$9166,1,FALSE)&lt;&gt;CONCATENATE($A36,0,G$18),"",VLOOKUP(CONCATENATE($A36,0,G$18),'Berechnung TBA'!$A$5:$Q$9166,17,FALSE)),
IF(VLOOKUP(CONCATENATE($A36,G$18),'Berechnung TBA'!$A$5:$Q$9166,1,FALSE)&lt;&gt;CONCATENATE($A36,G$18),"",VLOOKUP(CONCATENATE($A36,G$18),'Berechnung TBA'!$A$5:$Q$9166,17,FALSE)))))),"")</f>
        <v/>
      </c>
      <c r="H36" s="14" t="str">
        <f>IFERROR(IF(OR($A36="",H$18="",$A36=H$18),"",
IF(AND($A36&lt;10,H$18&lt;10),IF(VLOOKUP(CONCATENATE(0,$A36,0,H$18),'Berechnung TBA'!$A$5:$Q$9166,1,FALSE)&lt;&gt;CONCATENATE(0,$A36,0,H$18),"",VLOOKUP(CONCATENATE(0,$A36,0,H$18),'Berechnung TBA'!$A$5:$Q$9166,17,FALSE)),
IF(AND($A36&lt;10,OR(H$18=10,H$18&gt;10)),IF(VLOOKUP(CONCATENATE(0,$A36,H$18),'Berechnung TBA'!$A$5:$Q$9166,1,FALSE)&lt;&gt;CONCATENATE(0,$A36,H$18),"",VLOOKUP(CONCATENATE(0,$A36,H$18),'Berechnung TBA'!$A$5:$Q$9166,17,FALSE)),
IF(AND(H$18&lt;10,OR($A36=10,$A36&gt;10)),IF(VLOOKUP(CONCATENATE($A36,0,H$18),'Berechnung TBA'!$A$5:$Q$9166,1,FALSE)&lt;&gt;CONCATENATE($A36,0,H$18),"",VLOOKUP(CONCATENATE($A36,0,H$18),'Berechnung TBA'!$A$5:$Q$9166,17,FALSE)),
IF(VLOOKUP(CONCATENATE($A36,H$18),'Berechnung TBA'!$A$5:$Q$9166,1,FALSE)&lt;&gt;CONCATENATE($A36,H$18),"",VLOOKUP(CONCATENATE($A36,H$18),'Berechnung TBA'!$A$5:$Q$9166,17,FALSE)))))),"")</f>
        <v/>
      </c>
      <c r="I36" s="14" t="str">
        <f>IFERROR(IF(OR($A36="",I$18="",$A36=I$18),"",
IF(AND($A36&lt;10,I$18&lt;10),IF(VLOOKUP(CONCATENATE(0,$A36,0,I$18),'Berechnung TBA'!$A$5:$Q$9166,1,FALSE)&lt;&gt;CONCATENATE(0,$A36,0,I$18),"",VLOOKUP(CONCATENATE(0,$A36,0,I$18),'Berechnung TBA'!$A$5:$Q$9166,17,FALSE)),
IF(AND($A36&lt;10,OR(I$18=10,I$18&gt;10)),IF(VLOOKUP(CONCATENATE(0,$A36,I$18),'Berechnung TBA'!$A$5:$Q$9166,1,FALSE)&lt;&gt;CONCATENATE(0,$A36,I$18),"",VLOOKUP(CONCATENATE(0,$A36,I$18),'Berechnung TBA'!$A$5:$Q$9166,17,FALSE)),
IF(AND(I$18&lt;10,OR($A36=10,$A36&gt;10)),IF(VLOOKUP(CONCATENATE($A36,0,I$18),'Berechnung TBA'!$A$5:$Q$9166,1,FALSE)&lt;&gt;CONCATENATE($A36,0,I$18),"",VLOOKUP(CONCATENATE($A36,0,I$18),'Berechnung TBA'!$A$5:$Q$9166,17,FALSE)),
IF(VLOOKUP(CONCATENATE($A36,I$18),'Berechnung TBA'!$A$5:$Q$9166,1,FALSE)&lt;&gt;CONCATENATE($A36,I$18),"",VLOOKUP(CONCATENATE($A36,I$18),'Berechnung TBA'!$A$5:$Q$9166,17,FALSE)))))),"")</f>
        <v/>
      </c>
      <c r="J36" s="14" t="str">
        <f>IFERROR(IF(OR($A36="",J$18="",$A36=J$18),"",
IF(AND($A36&lt;10,J$18&lt;10),IF(VLOOKUP(CONCATENATE(0,$A36,0,J$18),'Berechnung TBA'!$A$5:$Q$9166,1,FALSE)&lt;&gt;CONCATENATE(0,$A36,0,J$18),"",VLOOKUP(CONCATENATE(0,$A36,0,J$18),'Berechnung TBA'!$A$5:$Q$9166,17,FALSE)),
IF(AND($A36&lt;10,OR(J$18=10,J$18&gt;10)),IF(VLOOKUP(CONCATENATE(0,$A36,J$18),'Berechnung TBA'!$A$5:$Q$9166,1,FALSE)&lt;&gt;CONCATENATE(0,$A36,J$18),"",VLOOKUP(CONCATENATE(0,$A36,J$18),'Berechnung TBA'!$A$5:$Q$9166,17,FALSE)),
IF(AND(J$18&lt;10,OR($A36=10,$A36&gt;10)),IF(VLOOKUP(CONCATENATE($A36,0,J$18),'Berechnung TBA'!$A$5:$Q$9166,1,FALSE)&lt;&gt;CONCATENATE($A36,0,J$18),"",VLOOKUP(CONCATENATE($A36,0,J$18),'Berechnung TBA'!$A$5:$Q$9166,17,FALSE)),
IF(VLOOKUP(CONCATENATE($A36,J$18),'Berechnung TBA'!$A$5:$Q$9166,1,FALSE)&lt;&gt;CONCATENATE($A36,J$18),"",VLOOKUP(CONCATENATE($A36,J$18),'Berechnung TBA'!$A$5:$Q$9166,17,FALSE)))))),"")</f>
        <v/>
      </c>
      <c r="K36" s="14" t="str">
        <f>IFERROR(IF(OR($A36="",K$18="",$A36=K$18),"",
IF(AND($A36&lt;10,K$18&lt;10),IF(VLOOKUP(CONCATENATE(0,$A36,0,K$18),'Berechnung TBA'!$A$5:$Q$9166,1,FALSE)&lt;&gt;CONCATENATE(0,$A36,0,K$18),"",VLOOKUP(CONCATENATE(0,$A36,0,K$18),'Berechnung TBA'!$A$5:$Q$9166,17,FALSE)),
IF(AND($A36&lt;10,OR(K$18=10,K$18&gt;10)),IF(VLOOKUP(CONCATENATE(0,$A36,K$18),'Berechnung TBA'!$A$5:$Q$9166,1,FALSE)&lt;&gt;CONCATENATE(0,$A36,K$18),"",VLOOKUP(CONCATENATE(0,$A36,K$18),'Berechnung TBA'!$A$5:$Q$9166,17,FALSE)),
IF(AND(K$18&lt;10,OR($A36=10,$A36&gt;10)),IF(VLOOKUP(CONCATENATE($A36,0,K$18),'Berechnung TBA'!$A$5:$Q$9166,1,FALSE)&lt;&gt;CONCATENATE($A36,0,K$18),"",VLOOKUP(CONCATENATE($A36,0,K$18),'Berechnung TBA'!$A$5:$Q$9166,17,FALSE)),
IF(VLOOKUP(CONCATENATE($A36,K$18),'Berechnung TBA'!$A$5:$Q$9166,1,FALSE)&lt;&gt;CONCATENATE($A36,K$18),"",VLOOKUP(CONCATENATE($A36,K$18),'Berechnung TBA'!$A$5:$Q$9166,17,FALSE)))))),"")</f>
        <v/>
      </c>
      <c r="L36" s="14" t="str">
        <f>IFERROR(IF(OR($A36="",L$18="",$A36=L$18),"",
IF(AND($A36&lt;10,L$18&lt;10),IF(VLOOKUP(CONCATENATE(0,$A36,0,L$18),'Berechnung TBA'!$A$5:$Q$9166,1,FALSE)&lt;&gt;CONCATENATE(0,$A36,0,L$18),"",VLOOKUP(CONCATENATE(0,$A36,0,L$18),'Berechnung TBA'!$A$5:$Q$9166,17,FALSE)),
IF(AND($A36&lt;10,OR(L$18=10,L$18&gt;10)),IF(VLOOKUP(CONCATENATE(0,$A36,L$18),'Berechnung TBA'!$A$5:$Q$9166,1,FALSE)&lt;&gt;CONCATENATE(0,$A36,L$18),"",VLOOKUP(CONCATENATE(0,$A36,L$18),'Berechnung TBA'!$A$5:$Q$9166,17,FALSE)),
IF(AND(L$18&lt;10,OR($A36=10,$A36&gt;10)),IF(VLOOKUP(CONCATENATE($A36,0,L$18),'Berechnung TBA'!$A$5:$Q$9166,1,FALSE)&lt;&gt;CONCATENATE($A36,0,L$18),"",VLOOKUP(CONCATENATE($A36,0,L$18),'Berechnung TBA'!$A$5:$Q$9166,17,FALSE)),
IF(VLOOKUP(CONCATENATE($A36,L$18),'Berechnung TBA'!$A$5:$Q$9166,1,FALSE)&lt;&gt;CONCATENATE($A36,L$18),"",VLOOKUP(CONCATENATE($A36,L$18),'Berechnung TBA'!$A$5:$Q$9166,17,FALSE)))))),"")</f>
        <v/>
      </c>
      <c r="M36" s="14" t="str">
        <f>IFERROR(IF(OR($A36="",M$18="",$A36=M$18),"",
IF(AND($A36&lt;10,M$18&lt;10),IF(VLOOKUP(CONCATENATE(0,$A36,0,M$18),'Berechnung TBA'!$A$5:$Q$9166,1,FALSE)&lt;&gt;CONCATENATE(0,$A36,0,M$18),"",VLOOKUP(CONCATENATE(0,$A36,0,M$18),'Berechnung TBA'!$A$5:$Q$9166,17,FALSE)),
IF(AND($A36&lt;10,OR(M$18=10,M$18&gt;10)),IF(VLOOKUP(CONCATENATE(0,$A36,M$18),'Berechnung TBA'!$A$5:$Q$9166,1,FALSE)&lt;&gt;CONCATENATE(0,$A36,M$18),"",VLOOKUP(CONCATENATE(0,$A36,M$18),'Berechnung TBA'!$A$5:$Q$9166,17,FALSE)),
IF(AND(M$18&lt;10,OR($A36=10,$A36&gt;10)),IF(VLOOKUP(CONCATENATE($A36,0,M$18),'Berechnung TBA'!$A$5:$Q$9166,1,FALSE)&lt;&gt;CONCATENATE($A36,0,M$18),"",VLOOKUP(CONCATENATE($A36,0,M$18),'Berechnung TBA'!$A$5:$Q$9166,17,FALSE)),
IF(VLOOKUP(CONCATENATE($A36,M$18),'Berechnung TBA'!$A$5:$Q$9166,1,FALSE)&lt;&gt;CONCATENATE($A36,M$18),"",VLOOKUP(CONCATENATE($A36,M$18),'Berechnung TBA'!$A$5:$Q$9166,17,FALSE)))))),"")</f>
        <v/>
      </c>
      <c r="N36" s="14" t="str">
        <f>IFERROR(IF(OR($A36="",N$18="",$A36=N$18),"",
IF(AND($A36&lt;10,N$18&lt;10),IF(VLOOKUP(CONCATENATE(0,$A36,0,N$18),'Berechnung TBA'!$A$5:$Q$9166,1,FALSE)&lt;&gt;CONCATENATE(0,$A36,0,N$18),"",VLOOKUP(CONCATENATE(0,$A36,0,N$18),'Berechnung TBA'!$A$5:$Q$9166,17,FALSE)),
IF(AND($A36&lt;10,OR(N$18=10,N$18&gt;10)),IF(VLOOKUP(CONCATENATE(0,$A36,N$18),'Berechnung TBA'!$A$5:$Q$9166,1,FALSE)&lt;&gt;CONCATENATE(0,$A36,N$18),"",VLOOKUP(CONCATENATE(0,$A36,N$18),'Berechnung TBA'!$A$5:$Q$9166,17,FALSE)),
IF(AND(N$18&lt;10,OR($A36=10,$A36&gt;10)),IF(VLOOKUP(CONCATENATE($A36,0,N$18),'Berechnung TBA'!$A$5:$Q$9166,1,FALSE)&lt;&gt;CONCATENATE($A36,0,N$18),"",VLOOKUP(CONCATENATE($A36,0,N$18),'Berechnung TBA'!$A$5:$Q$9166,17,FALSE)),
IF(VLOOKUP(CONCATENATE($A36,N$18),'Berechnung TBA'!$A$5:$Q$9166,1,FALSE)&lt;&gt;CONCATENATE($A36,N$18),"",VLOOKUP(CONCATENATE($A36,N$18),'Berechnung TBA'!$A$5:$Q$9166,17,FALSE)))))),"")</f>
        <v/>
      </c>
      <c r="O36" s="14" t="str">
        <f>IFERROR(IF(OR($A36="",O$18="",$A36=O$18),"",
IF(AND($A36&lt;10,O$18&lt;10),IF(VLOOKUP(CONCATENATE(0,$A36,0,O$18),'Berechnung TBA'!$A$5:$Q$9166,1,FALSE)&lt;&gt;CONCATENATE(0,$A36,0,O$18),"",VLOOKUP(CONCATENATE(0,$A36,0,O$18),'Berechnung TBA'!$A$5:$Q$9166,17,FALSE)),
IF(AND($A36&lt;10,OR(O$18=10,O$18&gt;10)),IF(VLOOKUP(CONCATENATE(0,$A36,O$18),'Berechnung TBA'!$A$5:$Q$9166,1,FALSE)&lt;&gt;CONCATENATE(0,$A36,O$18),"",VLOOKUP(CONCATENATE(0,$A36,O$18),'Berechnung TBA'!$A$5:$Q$9166,17,FALSE)),
IF(AND(O$18&lt;10,OR($A36=10,$A36&gt;10)),IF(VLOOKUP(CONCATENATE($A36,0,O$18),'Berechnung TBA'!$A$5:$Q$9166,1,FALSE)&lt;&gt;CONCATENATE($A36,0,O$18),"",VLOOKUP(CONCATENATE($A36,0,O$18),'Berechnung TBA'!$A$5:$Q$9166,17,FALSE)),
IF(VLOOKUP(CONCATENATE($A36,O$18),'Berechnung TBA'!$A$5:$Q$9166,1,FALSE)&lt;&gt;CONCATENATE($A36,O$18),"",VLOOKUP(CONCATENATE($A36,O$18),'Berechnung TBA'!$A$5:$Q$9166,17,FALSE)))))),"")</f>
        <v/>
      </c>
      <c r="P36" s="14" t="str">
        <f>IFERROR(IF(OR($A36="",P$18="",$A36=P$18),"",
IF(AND($A36&lt;10,P$18&lt;10),IF(VLOOKUP(CONCATENATE(0,$A36,0,P$18),'Berechnung TBA'!$A$5:$Q$9166,1,FALSE)&lt;&gt;CONCATENATE(0,$A36,0,P$18),"",VLOOKUP(CONCATENATE(0,$A36,0,P$18),'Berechnung TBA'!$A$5:$Q$9166,17,FALSE)),
IF(AND($A36&lt;10,OR(P$18=10,P$18&gt;10)),IF(VLOOKUP(CONCATENATE(0,$A36,P$18),'Berechnung TBA'!$A$5:$Q$9166,1,FALSE)&lt;&gt;CONCATENATE(0,$A36,P$18),"",VLOOKUP(CONCATENATE(0,$A36,P$18),'Berechnung TBA'!$A$5:$Q$9166,17,FALSE)),
IF(AND(P$18&lt;10,OR($A36=10,$A36&gt;10)),IF(VLOOKUP(CONCATENATE($A36,0,P$18),'Berechnung TBA'!$A$5:$Q$9166,1,FALSE)&lt;&gt;CONCATENATE($A36,0,P$18),"",VLOOKUP(CONCATENATE($A36,0,P$18),'Berechnung TBA'!$A$5:$Q$9166,17,FALSE)),
IF(VLOOKUP(CONCATENATE($A36,P$18),'Berechnung TBA'!$A$5:$Q$9166,1,FALSE)&lt;&gt;CONCATENATE($A36,P$18),"",VLOOKUP(CONCATENATE($A36,P$18),'Berechnung TBA'!$A$5:$Q$9166,17,FALSE)))))),"")</f>
        <v/>
      </c>
      <c r="Q36" s="14" t="str">
        <f>IFERROR(IF(OR($A36="",Q$18="",$A36=Q$18),"",
IF(AND($A36&lt;10,Q$18&lt;10),IF(VLOOKUP(CONCATENATE(0,$A36,0,Q$18),'Berechnung TBA'!$A$5:$Q$9166,1,FALSE)&lt;&gt;CONCATENATE(0,$A36,0,Q$18),"",VLOOKUP(CONCATENATE(0,$A36,0,Q$18),'Berechnung TBA'!$A$5:$Q$9166,17,FALSE)),
IF(AND($A36&lt;10,OR(Q$18=10,Q$18&gt;10)),IF(VLOOKUP(CONCATENATE(0,$A36,Q$18),'Berechnung TBA'!$A$5:$Q$9166,1,FALSE)&lt;&gt;CONCATENATE(0,$A36,Q$18),"",VLOOKUP(CONCATENATE(0,$A36,Q$18),'Berechnung TBA'!$A$5:$Q$9166,17,FALSE)),
IF(AND(Q$18&lt;10,OR($A36=10,$A36&gt;10)),IF(VLOOKUP(CONCATENATE($A36,0,Q$18),'Berechnung TBA'!$A$5:$Q$9166,1,FALSE)&lt;&gt;CONCATENATE($A36,0,Q$18),"",VLOOKUP(CONCATENATE($A36,0,Q$18),'Berechnung TBA'!$A$5:$Q$9166,17,FALSE)),
IF(VLOOKUP(CONCATENATE($A36,Q$18),'Berechnung TBA'!$A$5:$Q$9166,1,FALSE)&lt;&gt;CONCATENATE($A36,Q$18),"",VLOOKUP(CONCATENATE($A36,Q$18),'Berechnung TBA'!$A$5:$Q$9166,17,FALSE)))))),"")</f>
        <v/>
      </c>
      <c r="R36" s="14" t="str">
        <f>IFERROR(IF(OR($A36="",R$18="",$A36=R$18),"",
IF(AND($A36&lt;10,R$18&lt;10),IF(VLOOKUP(CONCATENATE(0,$A36,0,R$18),'Berechnung TBA'!$A$5:$Q$9166,1,FALSE)&lt;&gt;CONCATENATE(0,$A36,0,R$18),"",VLOOKUP(CONCATENATE(0,$A36,0,R$18),'Berechnung TBA'!$A$5:$Q$9166,17,FALSE)),
IF(AND($A36&lt;10,OR(R$18=10,R$18&gt;10)),IF(VLOOKUP(CONCATENATE(0,$A36,R$18),'Berechnung TBA'!$A$5:$Q$9166,1,FALSE)&lt;&gt;CONCATENATE(0,$A36,R$18),"",VLOOKUP(CONCATENATE(0,$A36,R$18),'Berechnung TBA'!$A$5:$Q$9166,17,FALSE)),
IF(AND(R$18&lt;10,OR($A36=10,$A36&gt;10)),IF(VLOOKUP(CONCATENATE($A36,0,R$18),'Berechnung TBA'!$A$5:$Q$9166,1,FALSE)&lt;&gt;CONCATENATE($A36,0,R$18),"",VLOOKUP(CONCATENATE($A36,0,R$18),'Berechnung TBA'!$A$5:$Q$9166,17,FALSE)),
IF(VLOOKUP(CONCATENATE($A36,R$18),'Berechnung TBA'!$A$5:$Q$9166,1,FALSE)&lt;&gt;CONCATENATE($A36,R$18),"",VLOOKUP(CONCATENATE($A36,R$18),'Berechnung TBA'!$A$5:$Q$9166,17,FALSE)))))),"")</f>
        <v/>
      </c>
      <c r="S36" s="14" t="str">
        <f>IFERROR(IF(OR($A36="",S$18="",$A36=S$18),"",
IF(AND($A36&lt;10,S$18&lt;10),IF(VLOOKUP(CONCATENATE(0,$A36,0,S$18),'Berechnung TBA'!$A$5:$Q$9166,1,FALSE)&lt;&gt;CONCATENATE(0,$A36,0,S$18),"",VLOOKUP(CONCATENATE(0,$A36,0,S$18),'Berechnung TBA'!$A$5:$Q$9166,17,FALSE)),
IF(AND($A36&lt;10,OR(S$18=10,S$18&gt;10)),IF(VLOOKUP(CONCATENATE(0,$A36,S$18),'Berechnung TBA'!$A$5:$Q$9166,1,FALSE)&lt;&gt;CONCATENATE(0,$A36,S$18),"",VLOOKUP(CONCATENATE(0,$A36,S$18),'Berechnung TBA'!$A$5:$Q$9166,17,FALSE)),
IF(AND(S$18&lt;10,OR($A36=10,$A36&gt;10)),IF(VLOOKUP(CONCATENATE($A36,0,S$18),'Berechnung TBA'!$A$5:$Q$9166,1,FALSE)&lt;&gt;CONCATENATE($A36,0,S$18),"",VLOOKUP(CONCATENATE($A36,0,S$18),'Berechnung TBA'!$A$5:$Q$9166,17,FALSE)),
IF(VLOOKUP(CONCATENATE($A36,S$18),'Berechnung TBA'!$A$5:$Q$9166,1,FALSE)&lt;&gt;CONCATENATE($A36,S$18),"",VLOOKUP(CONCATENATE($A36,S$18),'Berechnung TBA'!$A$5:$Q$9166,17,FALSE)))))),"")</f>
        <v/>
      </c>
      <c r="T36" s="14" t="str">
        <f>IFERROR(IF(OR($A36="",T$18="",$A36=T$18),"",
IF(AND($A36&lt;10,T$18&lt;10),IF(VLOOKUP(CONCATENATE(0,$A36,0,T$18),'Berechnung TBA'!$A$5:$Q$9166,1,FALSE)&lt;&gt;CONCATENATE(0,$A36,0,T$18),"",VLOOKUP(CONCATENATE(0,$A36,0,T$18),'Berechnung TBA'!$A$5:$Q$9166,17,FALSE)),
IF(AND($A36&lt;10,OR(T$18=10,T$18&gt;10)),IF(VLOOKUP(CONCATENATE(0,$A36,T$18),'Berechnung TBA'!$A$5:$Q$9166,1,FALSE)&lt;&gt;CONCATENATE(0,$A36,T$18),"",VLOOKUP(CONCATENATE(0,$A36,T$18),'Berechnung TBA'!$A$5:$Q$9166,17,FALSE)),
IF(AND(T$18&lt;10,OR($A36=10,$A36&gt;10)),IF(VLOOKUP(CONCATENATE($A36,0,T$18),'Berechnung TBA'!$A$5:$Q$9166,1,FALSE)&lt;&gt;CONCATENATE($A36,0,T$18),"",VLOOKUP(CONCATENATE($A36,0,T$18),'Berechnung TBA'!$A$5:$Q$9166,17,FALSE)),
IF(VLOOKUP(CONCATENATE($A36,T$18),'Berechnung TBA'!$A$5:$Q$9166,1,FALSE)&lt;&gt;CONCATENATE($A36,T$18),"",VLOOKUP(CONCATENATE($A36,T$18),'Berechnung TBA'!$A$5:$Q$9166,17,FALSE)))))),"")</f>
        <v/>
      </c>
      <c r="U36" s="14" t="str">
        <f>IFERROR(IF(OR($A36="",U$18="",$A36=U$18),"",
IF(AND($A36&lt;10,U$18&lt;10),IF(VLOOKUP(CONCATENATE(0,$A36,0,U$18),'Berechnung TBA'!$A$5:$Q$9166,1,FALSE)&lt;&gt;CONCATENATE(0,$A36,0,U$18),"",VLOOKUP(CONCATENATE(0,$A36,0,U$18),'Berechnung TBA'!$A$5:$Q$9166,17,FALSE)),
IF(AND($A36&lt;10,OR(U$18=10,U$18&gt;10)),IF(VLOOKUP(CONCATENATE(0,$A36,U$18),'Berechnung TBA'!$A$5:$Q$9166,1,FALSE)&lt;&gt;CONCATENATE(0,$A36,U$18),"",VLOOKUP(CONCATENATE(0,$A36,U$18),'Berechnung TBA'!$A$5:$Q$9166,17,FALSE)),
IF(AND(U$18&lt;10,OR($A36=10,$A36&gt;10)),IF(VLOOKUP(CONCATENATE($A36,0,U$18),'Berechnung TBA'!$A$5:$Q$9166,1,FALSE)&lt;&gt;CONCATENATE($A36,0,U$18),"",VLOOKUP(CONCATENATE($A36,0,U$18),'Berechnung TBA'!$A$5:$Q$9166,17,FALSE)),
IF(VLOOKUP(CONCATENATE($A36,U$18),'Berechnung TBA'!$A$5:$Q$9166,1,FALSE)&lt;&gt;CONCATENATE($A36,U$18),"",VLOOKUP(CONCATENATE($A36,U$18),'Berechnung TBA'!$A$5:$Q$9166,17,FALSE)))))),"")</f>
        <v/>
      </c>
      <c r="V36" s="14" t="str">
        <f>IFERROR(IF(OR($A36="",V$18="",$A36=V$18),"",
IF(AND($A36&lt;10,V$18&lt;10),IF(VLOOKUP(CONCATENATE(0,$A36,0,V$18),'Berechnung TBA'!$A$5:$Q$9166,1,FALSE)&lt;&gt;CONCATENATE(0,$A36,0,V$18),"",VLOOKUP(CONCATENATE(0,$A36,0,V$18),'Berechnung TBA'!$A$5:$Q$9166,17,FALSE)),
IF(AND($A36&lt;10,OR(V$18=10,V$18&gt;10)),IF(VLOOKUP(CONCATENATE(0,$A36,V$18),'Berechnung TBA'!$A$5:$Q$9166,1,FALSE)&lt;&gt;CONCATENATE(0,$A36,V$18),"",VLOOKUP(CONCATENATE(0,$A36,V$18),'Berechnung TBA'!$A$5:$Q$9166,17,FALSE)),
IF(AND(V$18&lt;10,OR($A36=10,$A36&gt;10)),IF(VLOOKUP(CONCATENATE($A36,0,V$18),'Berechnung TBA'!$A$5:$Q$9166,1,FALSE)&lt;&gt;CONCATENATE($A36,0,V$18),"",VLOOKUP(CONCATENATE($A36,0,V$18),'Berechnung TBA'!$A$5:$Q$9166,17,FALSE)),
IF(VLOOKUP(CONCATENATE($A36,V$18),'Berechnung TBA'!$A$5:$Q$9166,1,FALSE)&lt;&gt;CONCATENATE($A36,V$18),"",VLOOKUP(CONCATENATE($A36,V$18),'Berechnung TBA'!$A$5:$Q$9166,17,FALSE)))))),"")</f>
        <v/>
      </c>
      <c r="W36" s="14" t="str">
        <f>IFERROR(IF(OR($A36="",W$18="",$A36=W$18),"",
IF(AND($A36&lt;10,W$18&lt;10),IF(VLOOKUP(CONCATENATE(0,$A36,0,W$18),'Berechnung TBA'!$A$5:$Q$9166,1,FALSE)&lt;&gt;CONCATENATE(0,$A36,0,W$18),"",VLOOKUP(CONCATENATE(0,$A36,0,W$18),'Berechnung TBA'!$A$5:$Q$9166,17,FALSE)),
IF(AND($A36&lt;10,OR(W$18=10,W$18&gt;10)),IF(VLOOKUP(CONCATENATE(0,$A36,W$18),'Berechnung TBA'!$A$5:$Q$9166,1,FALSE)&lt;&gt;CONCATENATE(0,$A36,W$18),"",VLOOKUP(CONCATENATE(0,$A36,W$18),'Berechnung TBA'!$A$5:$Q$9166,17,FALSE)),
IF(AND(W$18&lt;10,OR($A36=10,$A36&gt;10)),IF(VLOOKUP(CONCATENATE($A36,0,W$18),'Berechnung TBA'!$A$5:$Q$9166,1,FALSE)&lt;&gt;CONCATENATE($A36,0,W$18),"",VLOOKUP(CONCATENATE($A36,0,W$18),'Berechnung TBA'!$A$5:$Q$9166,17,FALSE)),
IF(VLOOKUP(CONCATENATE($A36,W$18),'Berechnung TBA'!$A$5:$Q$9166,1,FALSE)&lt;&gt;CONCATENATE($A36,W$18),"",VLOOKUP(CONCATENATE($A36,W$18),'Berechnung TBA'!$A$5:$Q$9166,17,FALSE)))))),"")</f>
        <v/>
      </c>
      <c r="X36" s="14" t="str">
        <f>IFERROR(IF(OR($A36="",X$18="",$A36=X$18),"",
IF(AND($A36&lt;10,X$18&lt;10),IF(VLOOKUP(CONCATENATE(0,$A36,0,X$18),'Berechnung TBA'!$A$5:$Q$9166,1,FALSE)&lt;&gt;CONCATENATE(0,$A36,0,X$18),"",VLOOKUP(CONCATENATE(0,$A36,0,X$18),'Berechnung TBA'!$A$5:$Q$9166,17,FALSE)),
IF(AND($A36&lt;10,OR(X$18=10,X$18&gt;10)),IF(VLOOKUP(CONCATENATE(0,$A36,X$18),'Berechnung TBA'!$A$5:$Q$9166,1,FALSE)&lt;&gt;CONCATENATE(0,$A36,X$18),"",VLOOKUP(CONCATENATE(0,$A36,X$18),'Berechnung TBA'!$A$5:$Q$9166,17,FALSE)),
IF(AND(X$18&lt;10,OR($A36=10,$A36&gt;10)),IF(VLOOKUP(CONCATENATE($A36,0,X$18),'Berechnung TBA'!$A$5:$Q$9166,1,FALSE)&lt;&gt;CONCATENATE($A36,0,X$18),"",VLOOKUP(CONCATENATE($A36,0,X$18),'Berechnung TBA'!$A$5:$Q$9166,17,FALSE)),
IF(VLOOKUP(CONCATENATE($A36,X$18),'Berechnung TBA'!$A$5:$Q$9166,1,FALSE)&lt;&gt;CONCATENATE($A36,X$18),"",VLOOKUP(CONCATENATE($A36,X$18),'Berechnung TBA'!$A$5:$Q$9166,17,FALSE)))))),"")</f>
        <v/>
      </c>
      <c r="Y36" s="14" t="str">
        <f>IFERROR(IF(OR($A36="",Y$18="",$A36=Y$18),"",
IF(AND($A36&lt;10,Y$18&lt;10),IF(VLOOKUP(CONCATENATE(0,$A36,0,Y$18),'Berechnung TBA'!$A$5:$Q$9166,1,FALSE)&lt;&gt;CONCATENATE(0,$A36,0,Y$18),"",VLOOKUP(CONCATENATE(0,$A36,0,Y$18),'Berechnung TBA'!$A$5:$Q$9166,17,FALSE)),
IF(AND($A36&lt;10,OR(Y$18=10,Y$18&gt;10)),IF(VLOOKUP(CONCATENATE(0,$A36,Y$18),'Berechnung TBA'!$A$5:$Q$9166,1,FALSE)&lt;&gt;CONCATENATE(0,$A36,Y$18),"",VLOOKUP(CONCATENATE(0,$A36,Y$18),'Berechnung TBA'!$A$5:$Q$9166,17,FALSE)),
IF(AND(Y$18&lt;10,OR($A36=10,$A36&gt;10)),IF(VLOOKUP(CONCATENATE($A36,0,Y$18),'Berechnung TBA'!$A$5:$Q$9166,1,FALSE)&lt;&gt;CONCATENATE($A36,0,Y$18),"",VLOOKUP(CONCATENATE($A36,0,Y$18),'Berechnung TBA'!$A$5:$Q$9166,17,FALSE)),
IF(VLOOKUP(CONCATENATE($A36,Y$18),'Berechnung TBA'!$A$5:$Q$9166,1,FALSE)&lt;&gt;CONCATENATE($A36,Y$18),"",VLOOKUP(CONCATENATE($A36,Y$18),'Berechnung TBA'!$A$5:$Q$9166,17,FALSE)))))),"")</f>
        <v/>
      </c>
      <c r="Z36" s="14" t="str">
        <f>IFERROR(IF(OR($A36="",Z$18="",$A36=Z$18),"",
IF(AND($A36&lt;10,Z$18&lt;10),IF(VLOOKUP(CONCATENATE(0,$A36,0,Z$18),'Berechnung TBA'!$A$5:$Q$9166,1,FALSE)&lt;&gt;CONCATENATE(0,$A36,0,Z$18),"",VLOOKUP(CONCATENATE(0,$A36,0,Z$18),'Berechnung TBA'!$A$5:$Q$9166,17,FALSE)),
IF(AND($A36&lt;10,OR(Z$18=10,Z$18&gt;10)),IF(VLOOKUP(CONCATENATE(0,$A36,Z$18),'Berechnung TBA'!$A$5:$Q$9166,1,FALSE)&lt;&gt;CONCATENATE(0,$A36,Z$18),"",VLOOKUP(CONCATENATE(0,$A36,Z$18),'Berechnung TBA'!$A$5:$Q$9166,17,FALSE)),
IF(AND(Z$18&lt;10,OR($A36=10,$A36&gt;10)),IF(VLOOKUP(CONCATENATE($A36,0,Z$18),'Berechnung TBA'!$A$5:$Q$9166,1,FALSE)&lt;&gt;CONCATENATE($A36,0,Z$18),"",VLOOKUP(CONCATENATE($A36,0,Z$18),'Berechnung TBA'!$A$5:$Q$9166,17,FALSE)),
IF(VLOOKUP(CONCATENATE($A36,Z$18),'Berechnung TBA'!$A$5:$Q$9166,1,FALSE)&lt;&gt;CONCATENATE($A36,Z$18),"",VLOOKUP(CONCATENATE($A36,Z$18),'Berechnung TBA'!$A$5:$Q$9166,17,FALSE)))))),"")</f>
        <v/>
      </c>
      <c r="AA36" s="14" t="str">
        <f>IFERROR(IF(OR($A36="",AA$18="",$A36=AA$18),"",
IF(AND($A36&lt;10,AA$18&lt;10),IF(VLOOKUP(CONCATENATE(0,$A36,0,AA$18),'Berechnung TBA'!$A$5:$Q$9166,1,FALSE)&lt;&gt;CONCATENATE(0,$A36,0,AA$18),"",VLOOKUP(CONCATENATE(0,$A36,0,AA$18),'Berechnung TBA'!$A$5:$Q$9166,17,FALSE)),
IF(AND($A36&lt;10,OR(AA$18=10,AA$18&gt;10)),IF(VLOOKUP(CONCATENATE(0,$A36,AA$18),'Berechnung TBA'!$A$5:$Q$9166,1,FALSE)&lt;&gt;CONCATENATE(0,$A36,AA$18),"",VLOOKUP(CONCATENATE(0,$A36,AA$18),'Berechnung TBA'!$A$5:$Q$9166,17,FALSE)),
IF(AND(AA$18&lt;10,OR($A36=10,$A36&gt;10)),IF(VLOOKUP(CONCATENATE($A36,0,AA$18),'Berechnung TBA'!$A$5:$Q$9166,1,FALSE)&lt;&gt;CONCATENATE($A36,0,AA$18),"",VLOOKUP(CONCATENATE($A36,0,AA$18),'Berechnung TBA'!$A$5:$Q$9166,17,FALSE)),
IF(VLOOKUP(CONCATENATE($A36,AA$18),'Berechnung TBA'!$A$5:$Q$9166,1,FALSE)&lt;&gt;CONCATENATE($A36,AA$18),"",VLOOKUP(CONCATENATE($A36,AA$18),'Berechnung TBA'!$A$5:$Q$9166,17,FALSE)))))),"")</f>
        <v/>
      </c>
      <c r="AB36" s="14" t="str">
        <f>IFERROR(IF(OR($A36="",AB$18="",$A36=AB$18),"",
IF(AND($A36&lt;10,AB$18&lt;10),IF(VLOOKUP(CONCATENATE(0,$A36,0,AB$18),'Berechnung TBA'!$A$5:$Q$9166,1,FALSE)&lt;&gt;CONCATENATE(0,$A36,0,AB$18),"",VLOOKUP(CONCATENATE(0,$A36,0,AB$18),'Berechnung TBA'!$A$5:$Q$9166,17,FALSE)),
IF(AND($A36&lt;10,OR(AB$18=10,AB$18&gt;10)),IF(VLOOKUP(CONCATENATE(0,$A36,AB$18),'Berechnung TBA'!$A$5:$Q$9166,1,FALSE)&lt;&gt;CONCATENATE(0,$A36,AB$18),"",VLOOKUP(CONCATENATE(0,$A36,AB$18),'Berechnung TBA'!$A$5:$Q$9166,17,FALSE)),
IF(AND(AB$18&lt;10,OR($A36=10,$A36&gt;10)),IF(VLOOKUP(CONCATENATE($A36,0,AB$18),'Berechnung TBA'!$A$5:$Q$9166,1,FALSE)&lt;&gt;CONCATENATE($A36,0,AB$18),"",VLOOKUP(CONCATENATE($A36,0,AB$18),'Berechnung TBA'!$A$5:$Q$9166,17,FALSE)),
IF(VLOOKUP(CONCATENATE($A36,AB$18),'Berechnung TBA'!$A$5:$Q$9166,1,FALSE)&lt;&gt;CONCATENATE($A36,AB$18),"",VLOOKUP(CONCATENATE($A36,AB$18),'Berechnung TBA'!$A$5:$Q$9166,17,FALSE)))))),"")</f>
        <v/>
      </c>
      <c r="AC36" s="14" t="str">
        <f>IFERROR(IF(OR($A36="",AC$18="",$A36=AC$18),"",
IF(AND($A36&lt;10,AC$18&lt;10),IF(VLOOKUP(CONCATENATE(0,$A36,0,AC$18),'Berechnung TBA'!$A$5:$Q$9166,1,FALSE)&lt;&gt;CONCATENATE(0,$A36,0,AC$18),"",VLOOKUP(CONCATENATE(0,$A36,0,AC$18),'Berechnung TBA'!$A$5:$Q$9166,17,FALSE)),
IF(AND($A36&lt;10,OR(AC$18=10,AC$18&gt;10)),IF(VLOOKUP(CONCATENATE(0,$A36,AC$18),'Berechnung TBA'!$A$5:$Q$9166,1,FALSE)&lt;&gt;CONCATENATE(0,$A36,AC$18),"",VLOOKUP(CONCATENATE(0,$A36,AC$18),'Berechnung TBA'!$A$5:$Q$9166,17,FALSE)),
IF(AND(AC$18&lt;10,OR($A36=10,$A36&gt;10)),IF(VLOOKUP(CONCATENATE($A36,0,AC$18),'Berechnung TBA'!$A$5:$Q$9166,1,FALSE)&lt;&gt;CONCATENATE($A36,0,AC$18),"",VLOOKUP(CONCATENATE($A36,0,AC$18),'Berechnung TBA'!$A$5:$Q$9166,17,FALSE)),
IF(VLOOKUP(CONCATENATE($A36,AC$18),'Berechnung TBA'!$A$5:$Q$9166,1,FALSE)&lt;&gt;CONCATENATE($A36,AC$18),"",VLOOKUP(CONCATENATE($A36,AC$18),'Berechnung TBA'!$A$5:$Q$9166,17,FALSE)))))),"")</f>
        <v/>
      </c>
      <c r="AD36" s="14" t="str">
        <f>IFERROR(IF(OR($A36="",AD$18="",$A36=AD$18),"",
IF(AND($A36&lt;10,AD$18&lt;10),IF(VLOOKUP(CONCATENATE(0,$A36,0,AD$18),'Berechnung TBA'!$A$5:$Q$9166,1,FALSE)&lt;&gt;CONCATENATE(0,$A36,0,AD$18),"",VLOOKUP(CONCATENATE(0,$A36,0,AD$18),'Berechnung TBA'!$A$5:$Q$9166,17,FALSE)),
IF(AND($A36&lt;10,OR(AD$18=10,AD$18&gt;10)),IF(VLOOKUP(CONCATENATE(0,$A36,AD$18),'Berechnung TBA'!$A$5:$Q$9166,1,FALSE)&lt;&gt;CONCATENATE(0,$A36,AD$18),"",VLOOKUP(CONCATENATE(0,$A36,AD$18),'Berechnung TBA'!$A$5:$Q$9166,17,FALSE)),
IF(AND(AD$18&lt;10,OR($A36=10,$A36&gt;10)),IF(VLOOKUP(CONCATENATE($A36,0,AD$18),'Berechnung TBA'!$A$5:$Q$9166,1,FALSE)&lt;&gt;CONCATENATE($A36,0,AD$18),"",VLOOKUP(CONCATENATE($A36,0,AD$18),'Berechnung TBA'!$A$5:$Q$9166,17,FALSE)),
IF(VLOOKUP(CONCATENATE($A36,AD$18),'Berechnung TBA'!$A$5:$Q$9166,1,FALSE)&lt;&gt;CONCATENATE($A36,AD$18),"",VLOOKUP(CONCATENATE($A36,AD$18),'Berechnung TBA'!$A$5:$Q$9166,17,FALSE)))))),"")</f>
        <v/>
      </c>
      <c r="AE36" s="14" t="str">
        <f>IFERROR(IF(OR($A36="",AE$18="",$A36=AE$18),"",
IF(AND($A36&lt;10,AE$18&lt;10),IF(VLOOKUP(CONCATENATE(0,$A36,0,AE$18),'Berechnung TBA'!$A$5:$Q$9166,1,FALSE)&lt;&gt;CONCATENATE(0,$A36,0,AE$18),"",VLOOKUP(CONCATENATE(0,$A36,0,AE$18),'Berechnung TBA'!$A$5:$Q$9166,17,FALSE)),
IF(AND($A36&lt;10,OR(AE$18=10,AE$18&gt;10)),IF(VLOOKUP(CONCATENATE(0,$A36,AE$18),'Berechnung TBA'!$A$5:$Q$9166,1,FALSE)&lt;&gt;CONCATENATE(0,$A36,AE$18),"",VLOOKUP(CONCATENATE(0,$A36,AE$18),'Berechnung TBA'!$A$5:$Q$9166,17,FALSE)),
IF(AND(AE$18&lt;10,OR($A36=10,$A36&gt;10)),IF(VLOOKUP(CONCATENATE($A36,0,AE$18),'Berechnung TBA'!$A$5:$Q$9166,1,FALSE)&lt;&gt;CONCATENATE($A36,0,AE$18),"",VLOOKUP(CONCATENATE($A36,0,AE$18),'Berechnung TBA'!$A$5:$Q$9166,17,FALSE)),
IF(VLOOKUP(CONCATENATE($A36,AE$18),'Berechnung TBA'!$A$5:$Q$9166,1,FALSE)&lt;&gt;CONCATENATE($A36,AE$18),"",VLOOKUP(CONCATENATE($A36,AE$18),'Berechnung TBA'!$A$5:$Q$9166,17,FALSE)))))),"")</f>
        <v/>
      </c>
      <c r="AF36" s="14" t="str">
        <f>IFERROR(IF(OR($A36="",AF$18="",$A36=AF$18),"",
IF(AND($A36&lt;10,AF$18&lt;10),IF(VLOOKUP(CONCATENATE(0,$A36,0,AF$18),'Berechnung TBA'!$A$5:$Q$9166,1,FALSE)&lt;&gt;CONCATENATE(0,$A36,0,AF$18),"",VLOOKUP(CONCATENATE(0,$A36,0,AF$18),'Berechnung TBA'!$A$5:$Q$9166,17,FALSE)),
IF(AND($A36&lt;10,OR(AF$18=10,AF$18&gt;10)),IF(VLOOKUP(CONCATENATE(0,$A36,AF$18),'Berechnung TBA'!$A$5:$Q$9166,1,FALSE)&lt;&gt;CONCATENATE(0,$A36,AF$18),"",VLOOKUP(CONCATENATE(0,$A36,AF$18),'Berechnung TBA'!$A$5:$Q$9166,17,FALSE)),
IF(AND(AF$18&lt;10,OR($A36=10,$A36&gt;10)),IF(VLOOKUP(CONCATENATE($A36,0,AF$18),'Berechnung TBA'!$A$5:$Q$9166,1,FALSE)&lt;&gt;CONCATENATE($A36,0,AF$18),"",VLOOKUP(CONCATENATE($A36,0,AF$18),'Berechnung TBA'!$A$5:$Q$9166,17,FALSE)),
IF(VLOOKUP(CONCATENATE($A36,AF$18),'Berechnung TBA'!$A$5:$Q$9166,1,FALSE)&lt;&gt;CONCATENATE($A36,AF$18),"",VLOOKUP(CONCATENATE($A36,AF$18),'Berechnung TBA'!$A$5:$Q$9166,17,FALSE)))))),"")</f>
        <v/>
      </c>
      <c r="AG36" s="14" t="str">
        <f>IFERROR(IF(OR($A36="",AG$18="",$A36=AG$18),"",
IF(AND($A36&lt;10,AG$18&lt;10),IF(VLOOKUP(CONCATENATE(0,$A36,0,AG$18),'Berechnung TBA'!$A$5:$Q$9166,1,FALSE)&lt;&gt;CONCATENATE(0,$A36,0,AG$18),"",VLOOKUP(CONCATENATE(0,$A36,0,AG$18),'Berechnung TBA'!$A$5:$Q$9166,17,FALSE)),
IF(AND($A36&lt;10,OR(AG$18=10,AG$18&gt;10)),IF(VLOOKUP(CONCATENATE(0,$A36,AG$18),'Berechnung TBA'!$A$5:$Q$9166,1,FALSE)&lt;&gt;CONCATENATE(0,$A36,AG$18),"",VLOOKUP(CONCATENATE(0,$A36,AG$18),'Berechnung TBA'!$A$5:$Q$9166,17,FALSE)),
IF(AND(AG$18&lt;10,OR($A36=10,$A36&gt;10)),IF(VLOOKUP(CONCATENATE($A36,0,AG$18),'Berechnung TBA'!$A$5:$Q$9166,1,FALSE)&lt;&gt;CONCATENATE($A36,0,AG$18),"",VLOOKUP(CONCATENATE($A36,0,AG$18),'Berechnung TBA'!$A$5:$Q$9166,17,FALSE)),
IF(VLOOKUP(CONCATENATE($A36,AG$18),'Berechnung TBA'!$A$5:$Q$9166,1,FALSE)&lt;&gt;CONCATENATE($A36,AG$18),"",VLOOKUP(CONCATENATE($A36,AG$18),'Berechnung TBA'!$A$5:$Q$9166,17,FALSE)))))),"")</f>
        <v/>
      </c>
      <c r="AH36" s="14" t="str">
        <f>IFERROR(IF(OR($A36="",AH$18="",$A36=AH$18),"",
IF(AND($A36&lt;10,AH$18&lt;10),IF(VLOOKUP(CONCATENATE(0,$A36,0,AH$18),'Berechnung TBA'!$A$5:$Q$9166,1,FALSE)&lt;&gt;CONCATENATE(0,$A36,0,AH$18),"",VLOOKUP(CONCATENATE(0,$A36,0,AH$18),'Berechnung TBA'!$A$5:$Q$9166,17,FALSE)),
IF(AND($A36&lt;10,OR(AH$18=10,AH$18&gt;10)),IF(VLOOKUP(CONCATENATE(0,$A36,AH$18),'Berechnung TBA'!$A$5:$Q$9166,1,FALSE)&lt;&gt;CONCATENATE(0,$A36,AH$18),"",VLOOKUP(CONCATENATE(0,$A36,AH$18),'Berechnung TBA'!$A$5:$Q$9166,17,FALSE)),
IF(AND(AH$18&lt;10,OR($A36=10,$A36&gt;10)),IF(VLOOKUP(CONCATENATE($A36,0,AH$18),'Berechnung TBA'!$A$5:$Q$9166,1,FALSE)&lt;&gt;CONCATENATE($A36,0,AH$18),"",VLOOKUP(CONCATENATE($A36,0,AH$18),'Berechnung TBA'!$A$5:$Q$9166,17,FALSE)),
IF(VLOOKUP(CONCATENATE($A36,AH$18),'Berechnung TBA'!$A$5:$Q$9166,1,FALSE)&lt;&gt;CONCATENATE($A36,AH$18),"",VLOOKUP(CONCATENATE($A36,AH$18),'Berechnung TBA'!$A$5:$Q$9166,17,FALSE)))))),"")</f>
        <v/>
      </c>
      <c r="AI36" s="14" t="str">
        <f>IFERROR(IF(OR($A36="",AI$18="",$A36=AI$18),"",
IF(AND($A36&lt;10,AI$18&lt;10),IF(VLOOKUP(CONCATENATE(0,$A36,0,AI$18),'Berechnung TBA'!$A$5:$Q$9166,1,FALSE)&lt;&gt;CONCATENATE(0,$A36,0,AI$18),"",VLOOKUP(CONCATENATE(0,$A36,0,AI$18),'Berechnung TBA'!$A$5:$Q$9166,17,FALSE)),
IF(AND($A36&lt;10,OR(AI$18=10,AI$18&gt;10)),IF(VLOOKUP(CONCATENATE(0,$A36,AI$18),'Berechnung TBA'!$A$5:$Q$9166,1,FALSE)&lt;&gt;CONCATENATE(0,$A36,AI$18),"",VLOOKUP(CONCATENATE(0,$A36,AI$18),'Berechnung TBA'!$A$5:$Q$9166,17,FALSE)),
IF(AND(AI$18&lt;10,OR($A36=10,$A36&gt;10)),IF(VLOOKUP(CONCATENATE($A36,0,AI$18),'Berechnung TBA'!$A$5:$Q$9166,1,FALSE)&lt;&gt;CONCATENATE($A36,0,AI$18),"",VLOOKUP(CONCATENATE($A36,0,AI$18),'Berechnung TBA'!$A$5:$Q$9166,17,FALSE)),
IF(VLOOKUP(CONCATENATE($A36,AI$18),'Berechnung TBA'!$A$5:$Q$9166,1,FALSE)&lt;&gt;CONCATENATE($A36,AI$18),"",VLOOKUP(CONCATENATE($A36,AI$18),'Berechnung TBA'!$A$5:$Q$9166,17,FALSE)))))),"")</f>
        <v/>
      </c>
      <c r="AJ36" s="14" t="str">
        <f>IFERROR(IF(OR($A36="",AJ$18="",$A36=AJ$18),"",
IF(AND($A36&lt;10,AJ$18&lt;10),IF(VLOOKUP(CONCATENATE(0,$A36,0,AJ$18),'Berechnung TBA'!$A$5:$Q$9166,1,FALSE)&lt;&gt;CONCATENATE(0,$A36,0,AJ$18),"",VLOOKUP(CONCATENATE(0,$A36,0,AJ$18),'Berechnung TBA'!$A$5:$Q$9166,17,FALSE)),
IF(AND($A36&lt;10,OR(AJ$18=10,AJ$18&gt;10)),IF(VLOOKUP(CONCATENATE(0,$A36,AJ$18),'Berechnung TBA'!$A$5:$Q$9166,1,FALSE)&lt;&gt;CONCATENATE(0,$A36,AJ$18),"",VLOOKUP(CONCATENATE(0,$A36,AJ$18),'Berechnung TBA'!$A$5:$Q$9166,17,FALSE)),
IF(AND(AJ$18&lt;10,OR($A36=10,$A36&gt;10)),IF(VLOOKUP(CONCATENATE($A36,0,AJ$18),'Berechnung TBA'!$A$5:$Q$9166,1,FALSE)&lt;&gt;CONCATENATE($A36,0,AJ$18),"",VLOOKUP(CONCATENATE($A36,0,AJ$18),'Berechnung TBA'!$A$5:$Q$9166,17,FALSE)),
IF(VLOOKUP(CONCATENATE($A36,AJ$18),'Berechnung TBA'!$A$5:$Q$9166,1,FALSE)&lt;&gt;CONCATENATE($A36,AJ$18),"",VLOOKUP(CONCATENATE($A36,AJ$18),'Berechnung TBA'!$A$5:$Q$9166,17,FALSE)))))),"")</f>
        <v/>
      </c>
      <c r="AK36" s="14" t="str">
        <f>IFERROR(IF(OR($A36="",AK$18="",$A36=AK$18),"",
IF(AND($A36&lt;10,AK$18&lt;10),IF(VLOOKUP(CONCATENATE(0,$A36,0,AK$18),'Berechnung TBA'!$A$5:$Q$9166,1,FALSE)&lt;&gt;CONCATENATE(0,$A36,0,AK$18),"",VLOOKUP(CONCATENATE(0,$A36,0,AK$18),'Berechnung TBA'!$A$5:$Q$9166,17,FALSE)),
IF(AND($A36&lt;10,OR(AK$18=10,AK$18&gt;10)),IF(VLOOKUP(CONCATENATE(0,$A36,AK$18),'Berechnung TBA'!$A$5:$Q$9166,1,FALSE)&lt;&gt;CONCATENATE(0,$A36,AK$18),"",VLOOKUP(CONCATENATE(0,$A36,AK$18),'Berechnung TBA'!$A$5:$Q$9166,17,FALSE)),
IF(AND(AK$18&lt;10,OR($A36=10,$A36&gt;10)),IF(VLOOKUP(CONCATENATE($A36,0,AK$18),'Berechnung TBA'!$A$5:$Q$9166,1,FALSE)&lt;&gt;CONCATENATE($A36,0,AK$18),"",VLOOKUP(CONCATENATE($A36,0,AK$18),'Berechnung TBA'!$A$5:$Q$9166,17,FALSE)),
IF(VLOOKUP(CONCATENATE($A36,AK$18),'Berechnung TBA'!$A$5:$Q$9166,1,FALSE)&lt;&gt;CONCATENATE($A36,AK$18),"",VLOOKUP(CONCATENATE($A36,AK$18),'Berechnung TBA'!$A$5:$Q$9166,17,FALSE)))))),"")</f>
        <v/>
      </c>
      <c r="AL36" s="14" t="str">
        <f>IFERROR(IF(OR($A36="",AL$18="",$A36=AL$18),"",
IF(AND($A36&lt;10,AL$18&lt;10),IF(VLOOKUP(CONCATENATE(0,$A36,0,AL$18),'Berechnung TBA'!$A$5:$Q$9166,1,FALSE)&lt;&gt;CONCATENATE(0,$A36,0,AL$18),"",VLOOKUP(CONCATENATE(0,$A36,0,AL$18),'Berechnung TBA'!$A$5:$Q$9166,17,FALSE)),
IF(AND($A36&lt;10,OR(AL$18=10,AL$18&gt;10)),IF(VLOOKUP(CONCATENATE(0,$A36,AL$18),'Berechnung TBA'!$A$5:$Q$9166,1,FALSE)&lt;&gt;CONCATENATE(0,$A36,AL$18),"",VLOOKUP(CONCATENATE(0,$A36,AL$18),'Berechnung TBA'!$A$5:$Q$9166,17,FALSE)),
IF(AND(AL$18&lt;10,OR($A36=10,$A36&gt;10)),IF(VLOOKUP(CONCATENATE($A36,0,AL$18),'Berechnung TBA'!$A$5:$Q$9166,1,FALSE)&lt;&gt;CONCATENATE($A36,0,AL$18),"",VLOOKUP(CONCATENATE($A36,0,AL$18),'Berechnung TBA'!$A$5:$Q$9166,17,FALSE)),
IF(VLOOKUP(CONCATENATE($A36,AL$18),'Berechnung TBA'!$A$5:$Q$9166,1,FALSE)&lt;&gt;CONCATENATE($A36,AL$18),"",VLOOKUP(CONCATENATE($A36,AL$18),'Berechnung TBA'!$A$5:$Q$9166,17,FALSE)))))),"")</f>
        <v/>
      </c>
      <c r="AM36" s="14" t="str">
        <f>IFERROR(IF(OR($A36="",AM$18="",$A36=AM$18),"",
IF(AND($A36&lt;10,AM$18&lt;10),IF(VLOOKUP(CONCATENATE(0,$A36,0,AM$18),'Berechnung TBA'!$A$5:$Q$9166,1,FALSE)&lt;&gt;CONCATENATE(0,$A36,0,AM$18),"",VLOOKUP(CONCATENATE(0,$A36,0,AM$18),'Berechnung TBA'!$A$5:$Q$9166,17,FALSE)),
IF(AND($A36&lt;10,OR(AM$18=10,AM$18&gt;10)),IF(VLOOKUP(CONCATENATE(0,$A36,AM$18),'Berechnung TBA'!$A$5:$Q$9166,1,FALSE)&lt;&gt;CONCATENATE(0,$A36,AM$18),"",VLOOKUP(CONCATENATE(0,$A36,AM$18),'Berechnung TBA'!$A$5:$Q$9166,17,FALSE)),
IF(AND(AM$18&lt;10,OR($A36=10,$A36&gt;10)),IF(VLOOKUP(CONCATENATE($A36,0,AM$18),'Berechnung TBA'!$A$5:$Q$9166,1,FALSE)&lt;&gt;CONCATENATE($A36,0,AM$18),"",VLOOKUP(CONCATENATE($A36,0,AM$18),'Berechnung TBA'!$A$5:$Q$9166,17,FALSE)),
IF(VLOOKUP(CONCATENATE($A36,AM$18),'Berechnung TBA'!$A$5:$Q$9166,1,FALSE)&lt;&gt;CONCATENATE($A36,AM$18),"",VLOOKUP(CONCATENATE($A36,AM$18),'Berechnung TBA'!$A$5:$Q$9166,17,FALSE)))))),"")</f>
        <v/>
      </c>
      <c r="AN36" s="14" t="str">
        <f>IFERROR(IF(OR($A36="",AN$18="",$A36=AN$18),"",
IF(AND($A36&lt;10,AN$18&lt;10),IF(VLOOKUP(CONCATENATE(0,$A36,0,AN$18),'Berechnung TBA'!$A$5:$Q$9166,1,FALSE)&lt;&gt;CONCATENATE(0,$A36,0,AN$18),"",VLOOKUP(CONCATENATE(0,$A36,0,AN$18),'Berechnung TBA'!$A$5:$Q$9166,17,FALSE)),
IF(AND($A36&lt;10,OR(AN$18=10,AN$18&gt;10)),IF(VLOOKUP(CONCATENATE(0,$A36,AN$18),'Berechnung TBA'!$A$5:$Q$9166,1,FALSE)&lt;&gt;CONCATENATE(0,$A36,AN$18),"",VLOOKUP(CONCATENATE(0,$A36,AN$18),'Berechnung TBA'!$A$5:$Q$9166,17,FALSE)),
IF(AND(AN$18&lt;10,OR($A36=10,$A36&gt;10)),IF(VLOOKUP(CONCATENATE($A36,0,AN$18),'Berechnung TBA'!$A$5:$Q$9166,1,FALSE)&lt;&gt;CONCATENATE($A36,0,AN$18),"",VLOOKUP(CONCATENATE($A36,0,AN$18),'Berechnung TBA'!$A$5:$Q$9166,17,FALSE)),
IF(VLOOKUP(CONCATENATE($A36,AN$18),'Berechnung TBA'!$A$5:$Q$9166,1,FALSE)&lt;&gt;CONCATENATE($A36,AN$18),"",VLOOKUP(CONCATENATE($A36,AN$18),'Berechnung TBA'!$A$5:$Q$9166,17,FALSE)))))),"")</f>
        <v/>
      </c>
    </row>
    <row r="37" spans="1:40" x14ac:dyDescent="0.2">
      <c r="A37" s="6" t="str">
        <f t="shared" si="1"/>
        <v/>
      </c>
      <c r="B37" s="6" t="str">
        <f>IF(S8="","",S8)</f>
        <v/>
      </c>
      <c r="C37" s="13" t="str">
        <f>IF(S$8="","",
IF(S$8="FG",
IF(AND(2/3*S$10/1.2&gt;2,OR(2/3*S$10/1.2&lt;8,2/3*S$10/1.2=8)),2/3*S$10/1.2,IF(2/3*S$10/1.2&gt;8,8,2)),
IF(S$8="SB",
IF(AND(2/3*S$10/0.8&gt;2,OR(2/3*S$10/0.8&lt;8,2/3*S$10/0.8=8)),2/3*S$10/0.8,IF(2/3*S$10/0.8&gt;8,8,2)),
VLOOKUP(S$12,Berechnungsparameter!$A$23:$G$33,4,FALSE))))</f>
        <v/>
      </c>
      <c r="D37" s="13" t="str">
        <f>IF(S$8="","",
VLOOKUP(S$12,Berechnungsparameter!$A$23:$G$33,7,FALSE))</f>
        <v/>
      </c>
      <c r="E37" s="14" t="str">
        <f>IFERROR(IF(OR($A37="",E$18="",$A37=E$18),"",
IF(AND($A37&lt;10,E$18&lt;10),IF(VLOOKUP(CONCATENATE(0,$A37,0,E$18),'Berechnung TBA'!$A$5:$Q$9166,1,FALSE)&lt;&gt;CONCATENATE(0,$A37,0,E$18),"",VLOOKUP(CONCATENATE(0,$A37,0,E$18),'Berechnung TBA'!$A$5:$Q$9166,17,FALSE)),
IF(AND($A37&lt;10,OR(E$18=10,E$18&gt;10)),IF(VLOOKUP(CONCATENATE(0,$A37,E$18),'Berechnung TBA'!$A$5:$Q$9166,1,FALSE)&lt;&gt;CONCATENATE(0,$A37,E$18),"",VLOOKUP(CONCATENATE(0,$A37,E$18),'Berechnung TBA'!$A$5:$Q$9166,17,FALSE)),
IF(AND(E$18&lt;10,OR($A37=10,$A37&gt;10)),IF(VLOOKUP(CONCATENATE($A37,0,E$18),'Berechnung TBA'!$A$5:$Q$9166,1,FALSE)&lt;&gt;CONCATENATE($A37,0,E$18),"",VLOOKUP(CONCATENATE($A37,0,E$18),'Berechnung TBA'!$A$5:$Q$9166,17,FALSE)),
IF(VLOOKUP(CONCATENATE($A37,E$18),'Berechnung TBA'!$A$5:$Q$9166,1,FALSE)&lt;&gt;CONCATENATE($A37,E$18),"",VLOOKUP(CONCATENATE($A37,E$18),'Berechnung TBA'!$A$5:$Q$9166,17,FALSE)))))),"")</f>
        <v/>
      </c>
      <c r="F37" s="14" t="str">
        <f>IFERROR(IF(OR($A37="",F$18="",$A37=F$18),"",
IF(AND($A37&lt;10,F$18&lt;10),IF(VLOOKUP(CONCATENATE(0,$A37,0,F$18),'Berechnung TBA'!$A$5:$Q$9166,1,FALSE)&lt;&gt;CONCATENATE(0,$A37,0,F$18),"",VLOOKUP(CONCATENATE(0,$A37,0,F$18),'Berechnung TBA'!$A$5:$Q$9166,17,FALSE)),
IF(AND($A37&lt;10,OR(F$18=10,F$18&gt;10)),IF(VLOOKUP(CONCATENATE(0,$A37,F$18),'Berechnung TBA'!$A$5:$Q$9166,1,FALSE)&lt;&gt;CONCATENATE(0,$A37,F$18),"",VLOOKUP(CONCATENATE(0,$A37,F$18),'Berechnung TBA'!$A$5:$Q$9166,17,FALSE)),
IF(AND(F$18&lt;10,OR($A37=10,$A37&gt;10)),IF(VLOOKUP(CONCATENATE($A37,0,F$18),'Berechnung TBA'!$A$5:$Q$9166,1,FALSE)&lt;&gt;CONCATENATE($A37,0,F$18),"",VLOOKUP(CONCATENATE($A37,0,F$18),'Berechnung TBA'!$A$5:$Q$9166,17,FALSE)),
IF(VLOOKUP(CONCATENATE($A37,F$18),'Berechnung TBA'!$A$5:$Q$9166,1,FALSE)&lt;&gt;CONCATENATE($A37,F$18),"",VLOOKUP(CONCATENATE($A37,F$18),'Berechnung TBA'!$A$5:$Q$9166,17,FALSE)))))),"")</f>
        <v/>
      </c>
      <c r="G37" s="14" t="str">
        <f>IFERROR(IF(OR($A37="",G$18="",$A37=G$18),"",
IF(AND($A37&lt;10,G$18&lt;10),IF(VLOOKUP(CONCATENATE(0,$A37,0,G$18),'Berechnung TBA'!$A$5:$Q$9166,1,FALSE)&lt;&gt;CONCATENATE(0,$A37,0,G$18),"",VLOOKUP(CONCATENATE(0,$A37,0,G$18),'Berechnung TBA'!$A$5:$Q$9166,17,FALSE)),
IF(AND($A37&lt;10,OR(G$18=10,G$18&gt;10)),IF(VLOOKUP(CONCATENATE(0,$A37,G$18),'Berechnung TBA'!$A$5:$Q$9166,1,FALSE)&lt;&gt;CONCATENATE(0,$A37,G$18),"",VLOOKUP(CONCATENATE(0,$A37,G$18),'Berechnung TBA'!$A$5:$Q$9166,17,FALSE)),
IF(AND(G$18&lt;10,OR($A37=10,$A37&gt;10)),IF(VLOOKUP(CONCATENATE($A37,0,G$18),'Berechnung TBA'!$A$5:$Q$9166,1,FALSE)&lt;&gt;CONCATENATE($A37,0,G$18),"",VLOOKUP(CONCATENATE($A37,0,G$18),'Berechnung TBA'!$A$5:$Q$9166,17,FALSE)),
IF(VLOOKUP(CONCATENATE($A37,G$18),'Berechnung TBA'!$A$5:$Q$9166,1,FALSE)&lt;&gt;CONCATENATE($A37,G$18),"",VLOOKUP(CONCATENATE($A37,G$18),'Berechnung TBA'!$A$5:$Q$9166,17,FALSE)))))),"")</f>
        <v/>
      </c>
      <c r="H37" s="14" t="str">
        <f>IFERROR(IF(OR($A37="",H$18="",$A37=H$18),"",
IF(AND($A37&lt;10,H$18&lt;10),IF(VLOOKUP(CONCATENATE(0,$A37,0,H$18),'Berechnung TBA'!$A$5:$Q$9166,1,FALSE)&lt;&gt;CONCATENATE(0,$A37,0,H$18),"",VLOOKUP(CONCATENATE(0,$A37,0,H$18),'Berechnung TBA'!$A$5:$Q$9166,17,FALSE)),
IF(AND($A37&lt;10,OR(H$18=10,H$18&gt;10)),IF(VLOOKUP(CONCATENATE(0,$A37,H$18),'Berechnung TBA'!$A$5:$Q$9166,1,FALSE)&lt;&gt;CONCATENATE(0,$A37,H$18),"",VLOOKUP(CONCATENATE(0,$A37,H$18),'Berechnung TBA'!$A$5:$Q$9166,17,FALSE)),
IF(AND(H$18&lt;10,OR($A37=10,$A37&gt;10)),IF(VLOOKUP(CONCATENATE($A37,0,H$18),'Berechnung TBA'!$A$5:$Q$9166,1,FALSE)&lt;&gt;CONCATENATE($A37,0,H$18),"",VLOOKUP(CONCATENATE($A37,0,H$18),'Berechnung TBA'!$A$5:$Q$9166,17,FALSE)),
IF(VLOOKUP(CONCATENATE($A37,H$18),'Berechnung TBA'!$A$5:$Q$9166,1,FALSE)&lt;&gt;CONCATENATE($A37,H$18),"",VLOOKUP(CONCATENATE($A37,H$18),'Berechnung TBA'!$A$5:$Q$9166,17,FALSE)))))),"")</f>
        <v/>
      </c>
      <c r="I37" s="14" t="str">
        <f>IFERROR(IF(OR($A37="",I$18="",$A37=I$18),"",
IF(AND($A37&lt;10,I$18&lt;10),IF(VLOOKUP(CONCATENATE(0,$A37,0,I$18),'Berechnung TBA'!$A$5:$Q$9166,1,FALSE)&lt;&gt;CONCATENATE(0,$A37,0,I$18),"",VLOOKUP(CONCATENATE(0,$A37,0,I$18),'Berechnung TBA'!$A$5:$Q$9166,17,FALSE)),
IF(AND($A37&lt;10,OR(I$18=10,I$18&gt;10)),IF(VLOOKUP(CONCATENATE(0,$A37,I$18),'Berechnung TBA'!$A$5:$Q$9166,1,FALSE)&lt;&gt;CONCATENATE(0,$A37,I$18),"",VLOOKUP(CONCATENATE(0,$A37,I$18),'Berechnung TBA'!$A$5:$Q$9166,17,FALSE)),
IF(AND(I$18&lt;10,OR($A37=10,$A37&gt;10)),IF(VLOOKUP(CONCATENATE($A37,0,I$18),'Berechnung TBA'!$A$5:$Q$9166,1,FALSE)&lt;&gt;CONCATENATE($A37,0,I$18),"",VLOOKUP(CONCATENATE($A37,0,I$18),'Berechnung TBA'!$A$5:$Q$9166,17,FALSE)),
IF(VLOOKUP(CONCATENATE($A37,I$18),'Berechnung TBA'!$A$5:$Q$9166,1,FALSE)&lt;&gt;CONCATENATE($A37,I$18),"",VLOOKUP(CONCATENATE($A37,I$18),'Berechnung TBA'!$A$5:$Q$9166,17,FALSE)))))),"")</f>
        <v/>
      </c>
      <c r="J37" s="14" t="str">
        <f>IFERROR(IF(OR($A37="",J$18="",$A37=J$18),"",
IF(AND($A37&lt;10,J$18&lt;10),IF(VLOOKUP(CONCATENATE(0,$A37,0,J$18),'Berechnung TBA'!$A$5:$Q$9166,1,FALSE)&lt;&gt;CONCATENATE(0,$A37,0,J$18),"",VLOOKUP(CONCATENATE(0,$A37,0,J$18),'Berechnung TBA'!$A$5:$Q$9166,17,FALSE)),
IF(AND($A37&lt;10,OR(J$18=10,J$18&gt;10)),IF(VLOOKUP(CONCATENATE(0,$A37,J$18),'Berechnung TBA'!$A$5:$Q$9166,1,FALSE)&lt;&gt;CONCATENATE(0,$A37,J$18),"",VLOOKUP(CONCATENATE(0,$A37,J$18),'Berechnung TBA'!$A$5:$Q$9166,17,FALSE)),
IF(AND(J$18&lt;10,OR($A37=10,$A37&gt;10)),IF(VLOOKUP(CONCATENATE($A37,0,J$18),'Berechnung TBA'!$A$5:$Q$9166,1,FALSE)&lt;&gt;CONCATENATE($A37,0,J$18),"",VLOOKUP(CONCATENATE($A37,0,J$18),'Berechnung TBA'!$A$5:$Q$9166,17,FALSE)),
IF(VLOOKUP(CONCATENATE($A37,J$18),'Berechnung TBA'!$A$5:$Q$9166,1,FALSE)&lt;&gt;CONCATENATE($A37,J$18),"",VLOOKUP(CONCATENATE($A37,J$18),'Berechnung TBA'!$A$5:$Q$9166,17,FALSE)))))),"")</f>
        <v/>
      </c>
      <c r="K37" s="14" t="str">
        <f>IFERROR(IF(OR($A37="",K$18="",$A37=K$18),"",
IF(AND($A37&lt;10,K$18&lt;10),IF(VLOOKUP(CONCATENATE(0,$A37,0,K$18),'Berechnung TBA'!$A$5:$Q$9166,1,FALSE)&lt;&gt;CONCATENATE(0,$A37,0,K$18),"",VLOOKUP(CONCATENATE(0,$A37,0,K$18),'Berechnung TBA'!$A$5:$Q$9166,17,FALSE)),
IF(AND($A37&lt;10,OR(K$18=10,K$18&gt;10)),IF(VLOOKUP(CONCATENATE(0,$A37,K$18),'Berechnung TBA'!$A$5:$Q$9166,1,FALSE)&lt;&gt;CONCATENATE(0,$A37,K$18),"",VLOOKUP(CONCATENATE(0,$A37,K$18),'Berechnung TBA'!$A$5:$Q$9166,17,FALSE)),
IF(AND(K$18&lt;10,OR($A37=10,$A37&gt;10)),IF(VLOOKUP(CONCATENATE($A37,0,K$18),'Berechnung TBA'!$A$5:$Q$9166,1,FALSE)&lt;&gt;CONCATENATE($A37,0,K$18),"",VLOOKUP(CONCATENATE($A37,0,K$18),'Berechnung TBA'!$A$5:$Q$9166,17,FALSE)),
IF(VLOOKUP(CONCATENATE($A37,K$18),'Berechnung TBA'!$A$5:$Q$9166,1,FALSE)&lt;&gt;CONCATENATE($A37,K$18),"",VLOOKUP(CONCATENATE($A37,K$18),'Berechnung TBA'!$A$5:$Q$9166,17,FALSE)))))),"")</f>
        <v/>
      </c>
      <c r="L37" s="14" t="str">
        <f>IFERROR(IF(OR($A37="",L$18="",$A37=L$18),"",
IF(AND($A37&lt;10,L$18&lt;10),IF(VLOOKUP(CONCATENATE(0,$A37,0,L$18),'Berechnung TBA'!$A$5:$Q$9166,1,FALSE)&lt;&gt;CONCATENATE(0,$A37,0,L$18),"",VLOOKUP(CONCATENATE(0,$A37,0,L$18),'Berechnung TBA'!$A$5:$Q$9166,17,FALSE)),
IF(AND($A37&lt;10,OR(L$18=10,L$18&gt;10)),IF(VLOOKUP(CONCATENATE(0,$A37,L$18),'Berechnung TBA'!$A$5:$Q$9166,1,FALSE)&lt;&gt;CONCATENATE(0,$A37,L$18),"",VLOOKUP(CONCATENATE(0,$A37,L$18),'Berechnung TBA'!$A$5:$Q$9166,17,FALSE)),
IF(AND(L$18&lt;10,OR($A37=10,$A37&gt;10)),IF(VLOOKUP(CONCATENATE($A37,0,L$18),'Berechnung TBA'!$A$5:$Q$9166,1,FALSE)&lt;&gt;CONCATENATE($A37,0,L$18),"",VLOOKUP(CONCATENATE($A37,0,L$18),'Berechnung TBA'!$A$5:$Q$9166,17,FALSE)),
IF(VLOOKUP(CONCATENATE($A37,L$18),'Berechnung TBA'!$A$5:$Q$9166,1,FALSE)&lt;&gt;CONCATENATE($A37,L$18),"",VLOOKUP(CONCATENATE($A37,L$18),'Berechnung TBA'!$A$5:$Q$9166,17,FALSE)))))),"")</f>
        <v/>
      </c>
      <c r="M37" s="14" t="str">
        <f>IFERROR(IF(OR($A37="",M$18="",$A37=M$18),"",
IF(AND($A37&lt;10,M$18&lt;10),IF(VLOOKUP(CONCATENATE(0,$A37,0,M$18),'Berechnung TBA'!$A$5:$Q$9166,1,FALSE)&lt;&gt;CONCATENATE(0,$A37,0,M$18),"",VLOOKUP(CONCATENATE(0,$A37,0,M$18),'Berechnung TBA'!$A$5:$Q$9166,17,FALSE)),
IF(AND($A37&lt;10,OR(M$18=10,M$18&gt;10)),IF(VLOOKUP(CONCATENATE(0,$A37,M$18),'Berechnung TBA'!$A$5:$Q$9166,1,FALSE)&lt;&gt;CONCATENATE(0,$A37,M$18),"",VLOOKUP(CONCATENATE(0,$A37,M$18),'Berechnung TBA'!$A$5:$Q$9166,17,FALSE)),
IF(AND(M$18&lt;10,OR($A37=10,$A37&gt;10)),IF(VLOOKUP(CONCATENATE($A37,0,M$18),'Berechnung TBA'!$A$5:$Q$9166,1,FALSE)&lt;&gt;CONCATENATE($A37,0,M$18),"",VLOOKUP(CONCATENATE($A37,0,M$18),'Berechnung TBA'!$A$5:$Q$9166,17,FALSE)),
IF(VLOOKUP(CONCATENATE($A37,M$18),'Berechnung TBA'!$A$5:$Q$9166,1,FALSE)&lt;&gt;CONCATENATE($A37,M$18),"",VLOOKUP(CONCATENATE($A37,M$18),'Berechnung TBA'!$A$5:$Q$9166,17,FALSE)))))),"")</f>
        <v/>
      </c>
      <c r="N37" s="14" t="str">
        <f>IFERROR(IF(OR($A37="",N$18="",$A37=N$18),"",
IF(AND($A37&lt;10,N$18&lt;10),IF(VLOOKUP(CONCATENATE(0,$A37,0,N$18),'Berechnung TBA'!$A$5:$Q$9166,1,FALSE)&lt;&gt;CONCATENATE(0,$A37,0,N$18),"",VLOOKUP(CONCATENATE(0,$A37,0,N$18),'Berechnung TBA'!$A$5:$Q$9166,17,FALSE)),
IF(AND($A37&lt;10,OR(N$18=10,N$18&gt;10)),IF(VLOOKUP(CONCATENATE(0,$A37,N$18),'Berechnung TBA'!$A$5:$Q$9166,1,FALSE)&lt;&gt;CONCATENATE(0,$A37,N$18),"",VLOOKUP(CONCATENATE(0,$A37,N$18),'Berechnung TBA'!$A$5:$Q$9166,17,FALSE)),
IF(AND(N$18&lt;10,OR($A37=10,$A37&gt;10)),IF(VLOOKUP(CONCATENATE($A37,0,N$18),'Berechnung TBA'!$A$5:$Q$9166,1,FALSE)&lt;&gt;CONCATENATE($A37,0,N$18),"",VLOOKUP(CONCATENATE($A37,0,N$18),'Berechnung TBA'!$A$5:$Q$9166,17,FALSE)),
IF(VLOOKUP(CONCATENATE($A37,N$18),'Berechnung TBA'!$A$5:$Q$9166,1,FALSE)&lt;&gt;CONCATENATE($A37,N$18),"",VLOOKUP(CONCATENATE($A37,N$18),'Berechnung TBA'!$A$5:$Q$9166,17,FALSE)))))),"")</f>
        <v/>
      </c>
      <c r="O37" s="14" t="str">
        <f>IFERROR(IF(OR($A37="",O$18="",$A37=O$18),"",
IF(AND($A37&lt;10,O$18&lt;10),IF(VLOOKUP(CONCATENATE(0,$A37,0,O$18),'Berechnung TBA'!$A$5:$Q$9166,1,FALSE)&lt;&gt;CONCATENATE(0,$A37,0,O$18),"",VLOOKUP(CONCATENATE(0,$A37,0,O$18),'Berechnung TBA'!$A$5:$Q$9166,17,FALSE)),
IF(AND($A37&lt;10,OR(O$18=10,O$18&gt;10)),IF(VLOOKUP(CONCATENATE(0,$A37,O$18),'Berechnung TBA'!$A$5:$Q$9166,1,FALSE)&lt;&gt;CONCATENATE(0,$A37,O$18),"",VLOOKUP(CONCATENATE(0,$A37,O$18),'Berechnung TBA'!$A$5:$Q$9166,17,FALSE)),
IF(AND(O$18&lt;10,OR($A37=10,$A37&gt;10)),IF(VLOOKUP(CONCATENATE($A37,0,O$18),'Berechnung TBA'!$A$5:$Q$9166,1,FALSE)&lt;&gt;CONCATENATE($A37,0,O$18),"",VLOOKUP(CONCATENATE($A37,0,O$18),'Berechnung TBA'!$A$5:$Q$9166,17,FALSE)),
IF(VLOOKUP(CONCATENATE($A37,O$18),'Berechnung TBA'!$A$5:$Q$9166,1,FALSE)&lt;&gt;CONCATENATE($A37,O$18),"",VLOOKUP(CONCATENATE($A37,O$18),'Berechnung TBA'!$A$5:$Q$9166,17,FALSE)))))),"")</f>
        <v/>
      </c>
      <c r="P37" s="14" t="str">
        <f>IFERROR(IF(OR($A37="",P$18="",$A37=P$18),"",
IF(AND($A37&lt;10,P$18&lt;10),IF(VLOOKUP(CONCATENATE(0,$A37,0,P$18),'Berechnung TBA'!$A$5:$Q$9166,1,FALSE)&lt;&gt;CONCATENATE(0,$A37,0,P$18),"",VLOOKUP(CONCATENATE(0,$A37,0,P$18),'Berechnung TBA'!$A$5:$Q$9166,17,FALSE)),
IF(AND($A37&lt;10,OR(P$18=10,P$18&gt;10)),IF(VLOOKUP(CONCATENATE(0,$A37,P$18),'Berechnung TBA'!$A$5:$Q$9166,1,FALSE)&lt;&gt;CONCATENATE(0,$A37,P$18),"",VLOOKUP(CONCATENATE(0,$A37,P$18),'Berechnung TBA'!$A$5:$Q$9166,17,FALSE)),
IF(AND(P$18&lt;10,OR($A37=10,$A37&gt;10)),IF(VLOOKUP(CONCATENATE($A37,0,P$18),'Berechnung TBA'!$A$5:$Q$9166,1,FALSE)&lt;&gt;CONCATENATE($A37,0,P$18),"",VLOOKUP(CONCATENATE($A37,0,P$18),'Berechnung TBA'!$A$5:$Q$9166,17,FALSE)),
IF(VLOOKUP(CONCATENATE($A37,P$18),'Berechnung TBA'!$A$5:$Q$9166,1,FALSE)&lt;&gt;CONCATENATE($A37,P$18),"",VLOOKUP(CONCATENATE($A37,P$18),'Berechnung TBA'!$A$5:$Q$9166,17,FALSE)))))),"")</f>
        <v/>
      </c>
      <c r="Q37" s="14" t="str">
        <f>IFERROR(IF(OR($A37="",Q$18="",$A37=Q$18),"",
IF(AND($A37&lt;10,Q$18&lt;10),IF(VLOOKUP(CONCATENATE(0,$A37,0,Q$18),'Berechnung TBA'!$A$5:$Q$9166,1,FALSE)&lt;&gt;CONCATENATE(0,$A37,0,Q$18),"",VLOOKUP(CONCATENATE(0,$A37,0,Q$18),'Berechnung TBA'!$A$5:$Q$9166,17,FALSE)),
IF(AND($A37&lt;10,OR(Q$18=10,Q$18&gt;10)),IF(VLOOKUP(CONCATENATE(0,$A37,Q$18),'Berechnung TBA'!$A$5:$Q$9166,1,FALSE)&lt;&gt;CONCATENATE(0,$A37,Q$18),"",VLOOKUP(CONCATENATE(0,$A37,Q$18),'Berechnung TBA'!$A$5:$Q$9166,17,FALSE)),
IF(AND(Q$18&lt;10,OR($A37=10,$A37&gt;10)),IF(VLOOKUP(CONCATENATE($A37,0,Q$18),'Berechnung TBA'!$A$5:$Q$9166,1,FALSE)&lt;&gt;CONCATENATE($A37,0,Q$18),"",VLOOKUP(CONCATENATE($A37,0,Q$18),'Berechnung TBA'!$A$5:$Q$9166,17,FALSE)),
IF(VLOOKUP(CONCATENATE($A37,Q$18),'Berechnung TBA'!$A$5:$Q$9166,1,FALSE)&lt;&gt;CONCATENATE($A37,Q$18),"",VLOOKUP(CONCATENATE($A37,Q$18),'Berechnung TBA'!$A$5:$Q$9166,17,FALSE)))))),"")</f>
        <v/>
      </c>
      <c r="R37" s="14" t="str">
        <f>IFERROR(IF(OR($A37="",R$18="",$A37=R$18),"",
IF(AND($A37&lt;10,R$18&lt;10),IF(VLOOKUP(CONCATENATE(0,$A37,0,R$18),'Berechnung TBA'!$A$5:$Q$9166,1,FALSE)&lt;&gt;CONCATENATE(0,$A37,0,R$18),"",VLOOKUP(CONCATENATE(0,$A37,0,R$18),'Berechnung TBA'!$A$5:$Q$9166,17,FALSE)),
IF(AND($A37&lt;10,OR(R$18=10,R$18&gt;10)),IF(VLOOKUP(CONCATENATE(0,$A37,R$18),'Berechnung TBA'!$A$5:$Q$9166,1,FALSE)&lt;&gt;CONCATENATE(0,$A37,R$18),"",VLOOKUP(CONCATENATE(0,$A37,R$18),'Berechnung TBA'!$A$5:$Q$9166,17,FALSE)),
IF(AND(R$18&lt;10,OR($A37=10,$A37&gt;10)),IF(VLOOKUP(CONCATENATE($A37,0,R$18),'Berechnung TBA'!$A$5:$Q$9166,1,FALSE)&lt;&gt;CONCATENATE($A37,0,R$18),"",VLOOKUP(CONCATENATE($A37,0,R$18),'Berechnung TBA'!$A$5:$Q$9166,17,FALSE)),
IF(VLOOKUP(CONCATENATE($A37,R$18),'Berechnung TBA'!$A$5:$Q$9166,1,FALSE)&lt;&gt;CONCATENATE($A37,R$18),"",VLOOKUP(CONCATENATE($A37,R$18),'Berechnung TBA'!$A$5:$Q$9166,17,FALSE)))))),"")</f>
        <v/>
      </c>
      <c r="S37" s="14" t="str">
        <f>IFERROR(IF(OR($A37="",S$18="",$A37=S$18),"",
IF(AND($A37&lt;10,S$18&lt;10),IF(VLOOKUP(CONCATENATE(0,$A37,0,S$18),'Berechnung TBA'!$A$5:$Q$9166,1,FALSE)&lt;&gt;CONCATENATE(0,$A37,0,S$18),"",VLOOKUP(CONCATENATE(0,$A37,0,S$18),'Berechnung TBA'!$A$5:$Q$9166,17,FALSE)),
IF(AND($A37&lt;10,OR(S$18=10,S$18&gt;10)),IF(VLOOKUP(CONCATENATE(0,$A37,S$18),'Berechnung TBA'!$A$5:$Q$9166,1,FALSE)&lt;&gt;CONCATENATE(0,$A37,S$18),"",VLOOKUP(CONCATENATE(0,$A37,S$18),'Berechnung TBA'!$A$5:$Q$9166,17,FALSE)),
IF(AND(S$18&lt;10,OR($A37=10,$A37&gt;10)),IF(VLOOKUP(CONCATENATE($A37,0,S$18),'Berechnung TBA'!$A$5:$Q$9166,1,FALSE)&lt;&gt;CONCATENATE($A37,0,S$18),"",VLOOKUP(CONCATENATE($A37,0,S$18),'Berechnung TBA'!$A$5:$Q$9166,17,FALSE)),
IF(VLOOKUP(CONCATENATE($A37,S$18),'Berechnung TBA'!$A$5:$Q$9166,1,FALSE)&lt;&gt;CONCATENATE($A37,S$18),"",VLOOKUP(CONCATENATE($A37,S$18),'Berechnung TBA'!$A$5:$Q$9166,17,FALSE)))))),"")</f>
        <v/>
      </c>
      <c r="T37" s="14" t="str">
        <f>IFERROR(IF(OR($A37="",T$18="",$A37=T$18),"",
IF(AND($A37&lt;10,T$18&lt;10),IF(VLOOKUP(CONCATENATE(0,$A37,0,T$18),'Berechnung TBA'!$A$5:$Q$9166,1,FALSE)&lt;&gt;CONCATENATE(0,$A37,0,T$18),"",VLOOKUP(CONCATENATE(0,$A37,0,T$18),'Berechnung TBA'!$A$5:$Q$9166,17,FALSE)),
IF(AND($A37&lt;10,OR(T$18=10,T$18&gt;10)),IF(VLOOKUP(CONCATENATE(0,$A37,T$18),'Berechnung TBA'!$A$5:$Q$9166,1,FALSE)&lt;&gt;CONCATENATE(0,$A37,T$18),"",VLOOKUP(CONCATENATE(0,$A37,T$18),'Berechnung TBA'!$A$5:$Q$9166,17,FALSE)),
IF(AND(T$18&lt;10,OR($A37=10,$A37&gt;10)),IF(VLOOKUP(CONCATENATE($A37,0,T$18),'Berechnung TBA'!$A$5:$Q$9166,1,FALSE)&lt;&gt;CONCATENATE($A37,0,T$18),"",VLOOKUP(CONCATENATE($A37,0,T$18),'Berechnung TBA'!$A$5:$Q$9166,17,FALSE)),
IF(VLOOKUP(CONCATENATE($A37,T$18),'Berechnung TBA'!$A$5:$Q$9166,1,FALSE)&lt;&gt;CONCATENATE($A37,T$18),"",VLOOKUP(CONCATENATE($A37,T$18),'Berechnung TBA'!$A$5:$Q$9166,17,FALSE)))))),"")</f>
        <v/>
      </c>
      <c r="U37" s="14" t="str">
        <f>IFERROR(IF(OR($A37="",U$18="",$A37=U$18),"",
IF(AND($A37&lt;10,U$18&lt;10),IF(VLOOKUP(CONCATENATE(0,$A37,0,U$18),'Berechnung TBA'!$A$5:$Q$9166,1,FALSE)&lt;&gt;CONCATENATE(0,$A37,0,U$18),"",VLOOKUP(CONCATENATE(0,$A37,0,U$18),'Berechnung TBA'!$A$5:$Q$9166,17,FALSE)),
IF(AND($A37&lt;10,OR(U$18=10,U$18&gt;10)),IF(VLOOKUP(CONCATENATE(0,$A37,U$18),'Berechnung TBA'!$A$5:$Q$9166,1,FALSE)&lt;&gt;CONCATENATE(0,$A37,U$18),"",VLOOKUP(CONCATENATE(0,$A37,U$18),'Berechnung TBA'!$A$5:$Q$9166,17,FALSE)),
IF(AND(U$18&lt;10,OR($A37=10,$A37&gt;10)),IF(VLOOKUP(CONCATENATE($A37,0,U$18),'Berechnung TBA'!$A$5:$Q$9166,1,FALSE)&lt;&gt;CONCATENATE($A37,0,U$18),"",VLOOKUP(CONCATENATE($A37,0,U$18),'Berechnung TBA'!$A$5:$Q$9166,17,FALSE)),
IF(VLOOKUP(CONCATENATE($A37,U$18),'Berechnung TBA'!$A$5:$Q$9166,1,FALSE)&lt;&gt;CONCATENATE($A37,U$18),"",VLOOKUP(CONCATENATE($A37,U$18),'Berechnung TBA'!$A$5:$Q$9166,17,FALSE)))))),"")</f>
        <v/>
      </c>
      <c r="V37" s="14" t="str">
        <f>IFERROR(IF(OR($A37="",V$18="",$A37=V$18),"",
IF(AND($A37&lt;10,V$18&lt;10),IF(VLOOKUP(CONCATENATE(0,$A37,0,V$18),'Berechnung TBA'!$A$5:$Q$9166,1,FALSE)&lt;&gt;CONCATENATE(0,$A37,0,V$18),"",VLOOKUP(CONCATENATE(0,$A37,0,V$18),'Berechnung TBA'!$A$5:$Q$9166,17,FALSE)),
IF(AND($A37&lt;10,OR(V$18=10,V$18&gt;10)),IF(VLOOKUP(CONCATENATE(0,$A37,V$18),'Berechnung TBA'!$A$5:$Q$9166,1,FALSE)&lt;&gt;CONCATENATE(0,$A37,V$18),"",VLOOKUP(CONCATENATE(0,$A37,V$18),'Berechnung TBA'!$A$5:$Q$9166,17,FALSE)),
IF(AND(V$18&lt;10,OR($A37=10,$A37&gt;10)),IF(VLOOKUP(CONCATENATE($A37,0,V$18),'Berechnung TBA'!$A$5:$Q$9166,1,FALSE)&lt;&gt;CONCATENATE($A37,0,V$18),"",VLOOKUP(CONCATENATE($A37,0,V$18),'Berechnung TBA'!$A$5:$Q$9166,17,FALSE)),
IF(VLOOKUP(CONCATENATE($A37,V$18),'Berechnung TBA'!$A$5:$Q$9166,1,FALSE)&lt;&gt;CONCATENATE($A37,V$18),"",VLOOKUP(CONCATENATE($A37,V$18),'Berechnung TBA'!$A$5:$Q$9166,17,FALSE)))))),"")</f>
        <v/>
      </c>
      <c r="W37" s="14" t="str">
        <f>IFERROR(IF(OR($A37="",W$18="",$A37=W$18),"",
IF(AND($A37&lt;10,W$18&lt;10),IF(VLOOKUP(CONCATENATE(0,$A37,0,W$18),'Berechnung TBA'!$A$5:$Q$9166,1,FALSE)&lt;&gt;CONCATENATE(0,$A37,0,W$18),"",VLOOKUP(CONCATENATE(0,$A37,0,W$18),'Berechnung TBA'!$A$5:$Q$9166,17,FALSE)),
IF(AND($A37&lt;10,OR(W$18=10,W$18&gt;10)),IF(VLOOKUP(CONCATENATE(0,$A37,W$18),'Berechnung TBA'!$A$5:$Q$9166,1,FALSE)&lt;&gt;CONCATENATE(0,$A37,W$18),"",VLOOKUP(CONCATENATE(0,$A37,W$18),'Berechnung TBA'!$A$5:$Q$9166,17,FALSE)),
IF(AND(W$18&lt;10,OR($A37=10,$A37&gt;10)),IF(VLOOKUP(CONCATENATE($A37,0,W$18),'Berechnung TBA'!$A$5:$Q$9166,1,FALSE)&lt;&gt;CONCATENATE($A37,0,W$18),"",VLOOKUP(CONCATENATE($A37,0,W$18),'Berechnung TBA'!$A$5:$Q$9166,17,FALSE)),
IF(VLOOKUP(CONCATENATE($A37,W$18),'Berechnung TBA'!$A$5:$Q$9166,1,FALSE)&lt;&gt;CONCATENATE($A37,W$18),"",VLOOKUP(CONCATENATE($A37,W$18),'Berechnung TBA'!$A$5:$Q$9166,17,FALSE)))))),"")</f>
        <v/>
      </c>
      <c r="X37" s="14" t="str">
        <f>IFERROR(IF(OR($A37="",X$18="",$A37=X$18),"",
IF(AND($A37&lt;10,X$18&lt;10),IF(VLOOKUP(CONCATENATE(0,$A37,0,X$18),'Berechnung TBA'!$A$5:$Q$9166,1,FALSE)&lt;&gt;CONCATENATE(0,$A37,0,X$18),"",VLOOKUP(CONCATENATE(0,$A37,0,X$18),'Berechnung TBA'!$A$5:$Q$9166,17,FALSE)),
IF(AND($A37&lt;10,OR(X$18=10,X$18&gt;10)),IF(VLOOKUP(CONCATENATE(0,$A37,X$18),'Berechnung TBA'!$A$5:$Q$9166,1,FALSE)&lt;&gt;CONCATENATE(0,$A37,X$18),"",VLOOKUP(CONCATENATE(0,$A37,X$18),'Berechnung TBA'!$A$5:$Q$9166,17,FALSE)),
IF(AND(X$18&lt;10,OR($A37=10,$A37&gt;10)),IF(VLOOKUP(CONCATENATE($A37,0,X$18),'Berechnung TBA'!$A$5:$Q$9166,1,FALSE)&lt;&gt;CONCATENATE($A37,0,X$18),"",VLOOKUP(CONCATENATE($A37,0,X$18),'Berechnung TBA'!$A$5:$Q$9166,17,FALSE)),
IF(VLOOKUP(CONCATENATE($A37,X$18),'Berechnung TBA'!$A$5:$Q$9166,1,FALSE)&lt;&gt;CONCATENATE($A37,X$18),"",VLOOKUP(CONCATENATE($A37,X$18),'Berechnung TBA'!$A$5:$Q$9166,17,FALSE)))))),"")</f>
        <v/>
      </c>
      <c r="Y37" s="14" t="str">
        <f>IFERROR(IF(OR($A37="",Y$18="",$A37=Y$18),"",
IF(AND($A37&lt;10,Y$18&lt;10),IF(VLOOKUP(CONCATENATE(0,$A37,0,Y$18),'Berechnung TBA'!$A$5:$Q$9166,1,FALSE)&lt;&gt;CONCATENATE(0,$A37,0,Y$18),"",VLOOKUP(CONCATENATE(0,$A37,0,Y$18),'Berechnung TBA'!$A$5:$Q$9166,17,FALSE)),
IF(AND($A37&lt;10,OR(Y$18=10,Y$18&gt;10)),IF(VLOOKUP(CONCATENATE(0,$A37,Y$18),'Berechnung TBA'!$A$5:$Q$9166,1,FALSE)&lt;&gt;CONCATENATE(0,$A37,Y$18),"",VLOOKUP(CONCATENATE(0,$A37,Y$18),'Berechnung TBA'!$A$5:$Q$9166,17,FALSE)),
IF(AND(Y$18&lt;10,OR($A37=10,$A37&gt;10)),IF(VLOOKUP(CONCATENATE($A37,0,Y$18),'Berechnung TBA'!$A$5:$Q$9166,1,FALSE)&lt;&gt;CONCATENATE($A37,0,Y$18),"",VLOOKUP(CONCATENATE($A37,0,Y$18),'Berechnung TBA'!$A$5:$Q$9166,17,FALSE)),
IF(VLOOKUP(CONCATENATE($A37,Y$18),'Berechnung TBA'!$A$5:$Q$9166,1,FALSE)&lt;&gt;CONCATENATE($A37,Y$18),"",VLOOKUP(CONCATENATE($A37,Y$18),'Berechnung TBA'!$A$5:$Q$9166,17,FALSE)))))),"")</f>
        <v/>
      </c>
      <c r="Z37" s="14" t="str">
        <f>IFERROR(IF(OR($A37="",Z$18="",$A37=Z$18),"",
IF(AND($A37&lt;10,Z$18&lt;10),IF(VLOOKUP(CONCATENATE(0,$A37,0,Z$18),'Berechnung TBA'!$A$5:$Q$9166,1,FALSE)&lt;&gt;CONCATENATE(0,$A37,0,Z$18),"",VLOOKUP(CONCATENATE(0,$A37,0,Z$18),'Berechnung TBA'!$A$5:$Q$9166,17,FALSE)),
IF(AND($A37&lt;10,OR(Z$18=10,Z$18&gt;10)),IF(VLOOKUP(CONCATENATE(0,$A37,Z$18),'Berechnung TBA'!$A$5:$Q$9166,1,FALSE)&lt;&gt;CONCATENATE(0,$A37,Z$18),"",VLOOKUP(CONCATENATE(0,$A37,Z$18),'Berechnung TBA'!$A$5:$Q$9166,17,FALSE)),
IF(AND(Z$18&lt;10,OR($A37=10,$A37&gt;10)),IF(VLOOKUP(CONCATENATE($A37,0,Z$18),'Berechnung TBA'!$A$5:$Q$9166,1,FALSE)&lt;&gt;CONCATENATE($A37,0,Z$18),"",VLOOKUP(CONCATENATE($A37,0,Z$18),'Berechnung TBA'!$A$5:$Q$9166,17,FALSE)),
IF(VLOOKUP(CONCATENATE($A37,Z$18),'Berechnung TBA'!$A$5:$Q$9166,1,FALSE)&lt;&gt;CONCATENATE($A37,Z$18),"",VLOOKUP(CONCATENATE($A37,Z$18),'Berechnung TBA'!$A$5:$Q$9166,17,FALSE)))))),"")</f>
        <v/>
      </c>
      <c r="AA37" s="14" t="str">
        <f>IFERROR(IF(OR($A37="",AA$18="",$A37=AA$18),"",
IF(AND($A37&lt;10,AA$18&lt;10),IF(VLOOKUP(CONCATENATE(0,$A37,0,AA$18),'Berechnung TBA'!$A$5:$Q$9166,1,FALSE)&lt;&gt;CONCATENATE(0,$A37,0,AA$18),"",VLOOKUP(CONCATENATE(0,$A37,0,AA$18),'Berechnung TBA'!$A$5:$Q$9166,17,FALSE)),
IF(AND($A37&lt;10,OR(AA$18=10,AA$18&gt;10)),IF(VLOOKUP(CONCATENATE(0,$A37,AA$18),'Berechnung TBA'!$A$5:$Q$9166,1,FALSE)&lt;&gt;CONCATENATE(0,$A37,AA$18),"",VLOOKUP(CONCATENATE(0,$A37,AA$18),'Berechnung TBA'!$A$5:$Q$9166,17,FALSE)),
IF(AND(AA$18&lt;10,OR($A37=10,$A37&gt;10)),IF(VLOOKUP(CONCATENATE($A37,0,AA$18),'Berechnung TBA'!$A$5:$Q$9166,1,FALSE)&lt;&gt;CONCATENATE($A37,0,AA$18),"",VLOOKUP(CONCATENATE($A37,0,AA$18),'Berechnung TBA'!$A$5:$Q$9166,17,FALSE)),
IF(VLOOKUP(CONCATENATE($A37,AA$18),'Berechnung TBA'!$A$5:$Q$9166,1,FALSE)&lt;&gt;CONCATENATE($A37,AA$18),"",VLOOKUP(CONCATENATE($A37,AA$18),'Berechnung TBA'!$A$5:$Q$9166,17,FALSE)))))),"")</f>
        <v/>
      </c>
      <c r="AB37" s="14" t="str">
        <f>IFERROR(IF(OR($A37="",AB$18="",$A37=AB$18),"",
IF(AND($A37&lt;10,AB$18&lt;10),IF(VLOOKUP(CONCATENATE(0,$A37,0,AB$18),'Berechnung TBA'!$A$5:$Q$9166,1,FALSE)&lt;&gt;CONCATENATE(0,$A37,0,AB$18),"",VLOOKUP(CONCATENATE(0,$A37,0,AB$18),'Berechnung TBA'!$A$5:$Q$9166,17,FALSE)),
IF(AND($A37&lt;10,OR(AB$18=10,AB$18&gt;10)),IF(VLOOKUP(CONCATENATE(0,$A37,AB$18),'Berechnung TBA'!$A$5:$Q$9166,1,FALSE)&lt;&gt;CONCATENATE(0,$A37,AB$18),"",VLOOKUP(CONCATENATE(0,$A37,AB$18),'Berechnung TBA'!$A$5:$Q$9166,17,FALSE)),
IF(AND(AB$18&lt;10,OR($A37=10,$A37&gt;10)),IF(VLOOKUP(CONCATENATE($A37,0,AB$18),'Berechnung TBA'!$A$5:$Q$9166,1,FALSE)&lt;&gt;CONCATENATE($A37,0,AB$18),"",VLOOKUP(CONCATENATE($A37,0,AB$18),'Berechnung TBA'!$A$5:$Q$9166,17,FALSE)),
IF(VLOOKUP(CONCATENATE($A37,AB$18),'Berechnung TBA'!$A$5:$Q$9166,1,FALSE)&lt;&gt;CONCATENATE($A37,AB$18),"",VLOOKUP(CONCATENATE($A37,AB$18),'Berechnung TBA'!$A$5:$Q$9166,17,FALSE)))))),"")</f>
        <v/>
      </c>
      <c r="AC37" s="14" t="str">
        <f>IFERROR(IF(OR($A37="",AC$18="",$A37=AC$18),"",
IF(AND($A37&lt;10,AC$18&lt;10),IF(VLOOKUP(CONCATENATE(0,$A37,0,AC$18),'Berechnung TBA'!$A$5:$Q$9166,1,FALSE)&lt;&gt;CONCATENATE(0,$A37,0,AC$18),"",VLOOKUP(CONCATENATE(0,$A37,0,AC$18),'Berechnung TBA'!$A$5:$Q$9166,17,FALSE)),
IF(AND($A37&lt;10,OR(AC$18=10,AC$18&gt;10)),IF(VLOOKUP(CONCATENATE(0,$A37,AC$18),'Berechnung TBA'!$A$5:$Q$9166,1,FALSE)&lt;&gt;CONCATENATE(0,$A37,AC$18),"",VLOOKUP(CONCATENATE(0,$A37,AC$18),'Berechnung TBA'!$A$5:$Q$9166,17,FALSE)),
IF(AND(AC$18&lt;10,OR($A37=10,$A37&gt;10)),IF(VLOOKUP(CONCATENATE($A37,0,AC$18),'Berechnung TBA'!$A$5:$Q$9166,1,FALSE)&lt;&gt;CONCATENATE($A37,0,AC$18),"",VLOOKUP(CONCATENATE($A37,0,AC$18),'Berechnung TBA'!$A$5:$Q$9166,17,FALSE)),
IF(VLOOKUP(CONCATENATE($A37,AC$18),'Berechnung TBA'!$A$5:$Q$9166,1,FALSE)&lt;&gt;CONCATENATE($A37,AC$18),"",VLOOKUP(CONCATENATE($A37,AC$18),'Berechnung TBA'!$A$5:$Q$9166,17,FALSE)))))),"")</f>
        <v/>
      </c>
      <c r="AD37" s="14" t="str">
        <f>IFERROR(IF(OR($A37="",AD$18="",$A37=AD$18),"",
IF(AND($A37&lt;10,AD$18&lt;10),IF(VLOOKUP(CONCATENATE(0,$A37,0,AD$18),'Berechnung TBA'!$A$5:$Q$9166,1,FALSE)&lt;&gt;CONCATENATE(0,$A37,0,AD$18),"",VLOOKUP(CONCATENATE(0,$A37,0,AD$18),'Berechnung TBA'!$A$5:$Q$9166,17,FALSE)),
IF(AND($A37&lt;10,OR(AD$18=10,AD$18&gt;10)),IF(VLOOKUP(CONCATENATE(0,$A37,AD$18),'Berechnung TBA'!$A$5:$Q$9166,1,FALSE)&lt;&gt;CONCATENATE(0,$A37,AD$18),"",VLOOKUP(CONCATENATE(0,$A37,AD$18),'Berechnung TBA'!$A$5:$Q$9166,17,FALSE)),
IF(AND(AD$18&lt;10,OR($A37=10,$A37&gt;10)),IF(VLOOKUP(CONCATENATE($A37,0,AD$18),'Berechnung TBA'!$A$5:$Q$9166,1,FALSE)&lt;&gt;CONCATENATE($A37,0,AD$18),"",VLOOKUP(CONCATENATE($A37,0,AD$18),'Berechnung TBA'!$A$5:$Q$9166,17,FALSE)),
IF(VLOOKUP(CONCATENATE($A37,AD$18),'Berechnung TBA'!$A$5:$Q$9166,1,FALSE)&lt;&gt;CONCATENATE($A37,AD$18),"",VLOOKUP(CONCATENATE($A37,AD$18),'Berechnung TBA'!$A$5:$Q$9166,17,FALSE)))))),"")</f>
        <v/>
      </c>
      <c r="AE37" s="14" t="str">
        <f>IFERROR(IF(OR($A37="",AE$18="",$A37=AE$18),"",
IF(AND($A37&lt;10,AE$18&lt;10),IF(VLOOKUP(CONCATENATE(0,$A37,0,AE$18),'Berechnung TBA'!$A$5:$Q$9166,1,FALSE)&lt;&gt;CONCATENATE(0,$A37,0,AE$18),"",VLOOKUP(CONCATENATE(0,$A37,0,AE$18),'Berechnung TBA'!$A$5:$Q$9166,17,FALSE)),
IF(AND($A37&lt;10,OR(AE$18=10,AE$18&gt;10)),IF(VLOOKUP(CONCATENATE(0,$A37,AE$18),'Berechnung TBA'!$A$5:$Q$9166,1,FALSE)&lt;&gt;CONCATENATE(0,$A37,AE$18),"",VLOOKUP(CONCATENATE(0,$A37,AE$18),'Berechnung TBA'!$A$5:$Q$9166,17,FALSE)),
IF(AND(AE$18&lt;10,OR($A37=10,$A37&gt;10)),IF(VLOOKUP(CONCATENATE($A37,0,AE$18),'Berechnung TBA'!$A$5:$Q$9166,1,FALSE)&lt;&gt;CONCATENATE($A37,0,AE$18),"",VLOOKUP(CONCATENATE($A37,0,AE$18),'Berechnung TBA'!$A$5:$Q$9166,17,FALSE)),
IF(VLOOKUP(CONCATENATE($A37,AE$18),'Berechnung TBA'!$A$5:$Q$9166,1,FALSE)&lt;&gt;CONCATENATE($A37,AE$18),"",VLOOKUP(CONCATENATE($A37,AE$18),'Berechnung TBA'!$A$5:$Q$9166,17,FALSE)))))),"")</f>
        <v/>
      </c>
      <c r="AF37" s="14" t="str">
        <f>IFERROR(IF(OR($A37="",AF$18="",$A37=AF$18),"",
IF(AND($A37&lt;10,AF$18&lt;10),IF(VLOOKUP(CONCATENATE(0,$A37,0,AF$18),'Berechnung TBA'!$A$5:$Q$9166,1,FALSE)&lt;&gt;CONCATENATE(0,$A37,0,AF$18),"",VLOOKUP(CONCATENATE(0,$A37,0,AF$18),'Berechnung TBA'!$A$5:$Q$9166,17,FALSE)),
IF(AND($A37&lt;10,OR(AF$18=10,AF$18&gt;10)),IF(VLOOKUP(CONCATENATE(0,$A37,AF$18),'Berechnung TBA'!$A$5:$Q$9166,1,FALSE)&lt;&gt;CONCATENATE(0,$A37,AF$18),"",VLOOKUP(CONCATENATE(0,$A37,AF$18),'Berechnung TBA'!$A$5:$Q$9166,17,FALSE)),
IF(AND(AF$18&lt;10,OR($A37=10,$A37&gt;10)),IF(VLOOKUP(CONCATENATE($A37,0,AF$18),'Berechnung TBA'!$A$5:$Q$9166,1,FALSE)&lt;&gt;CONCATENATE($A37,0,AF$18),"",VLOOKUP(CONCATENATE($A37,0,AF$18),'Berechnung TBA'!$A$5:$Q$9166,17,FALSE)),
IF(VLOOKUP(CONCATENATE($A37,AF$18),'Berechnung TBA'!$A$5:$Q$9166,1,FALSE)&lt;&gt;CONCATENATE($A37,AF$18),"",VLOOKUP(CONCATENATE($A37,AF$18),'Berechnung TBA'!$A$5:$Q$9166,17,FALSE)))))),"")</f>
        <v/>
      </c>
      <c r="AG37" s="14" t="str">
        <f>IFERROR(IF(OR($A37="",AG$18="",$A37=AG$18),"",
IF(AND($A37&lt;10,AG$18&lt;10),IF(VLOOKUP(CONCATENATE(0,$A37,0,AG$18),'Berechnung TBA'!$A$5:$Q$9166,1,FALSE)&lt;&gt;CONCATENATE(0,$A37,0,AG$18),"",VLOOKUP(CONCATENATE(0,$A37,0,AG$18),'Berechnung TBA'!$A$5:$Q$9166,17,FALSE)),
IF(AND($A37&lt;10,OR(AG$18=10,AG$18&gt;10)),IF(VLOOKUP(CONCATENATE(0,$A37,AG$18),'Berechnung TBA'!$A$5:$Q$9166,1,FALSE)&lt;&gt;CONCATENATE(0,$A37,AG$18),"",VLOOKUP(CONCATENATE(0,$A37,AG$18),'Berechnung TBA'!$A$5:$Q$9166,17,FALSE)),
IF(AND(AG$18&lt;10,OR($A37=10,$A37&gt;10)),IF(VLOOKUP(CONCATENATE($A37,0,AG$18),'Berechnung TBA'!$A$5:$Q$9166,1,FALSE)&lt;&gt;CONCATENATE($A37,0,AG$18),"",VLOOKUP(CONCATENATE($A37,0,AG$18),'Berechnung TBA'!$A$5:$Q$9166,17,FALSE)),
IF(VLOOKUP(CONCATENATE($A37,AG$18),'Berechnung TBA'!$A$5:$Q$9166,1,FALSE)&lt;&gt;CONCATENATE($A37,AG$18),"",VLOOKUP(CONCATENATE($A37,AG$18),'Berechnung TBA'!$A$5:$Q$9166,17,FALSE)))))),"")</f>
        <v/>
      </c>
      <c r="AH37" s="14" t="str">
        <f>IFERROR(IF(OR($A37="",AH$18="",$A37=AH$18),"",
IF(AND($A37&lt;10,AH$18&lt;10),IF(VLOOKUP(CONCATENATE(0,$A37,0,AH$18),'Berechnung TBA'!$A$5:$Q$9166,1,FALSE)&lt;&gt;CONCATENATE(0,$A37,0,AH$18),"",VLOOKUP(CONCATENATE(0,$A37,0,AH$18),'Berechnung TBA'!$A$5:$Q$9166,17,FALSE)),
IF(AND($A37&lt;10,OR(AH$18=10,AH$18&gt;10)),IF(VLOOKUP(CONCATENATE(0,$A37,AH$18),'Berechnung TBA'!$A$5:$Q$9166,1,FALSE)&lt;&gt;CONCATENATE(0,$A37,AH$18),"",VLOOKUP(CONCATENATE(0,$A37,AH$18),'Berechnung TBA'!$A$5:$Q$9166,17,FALSE)),
IF(AND(AH$18&lt;10,OR($A37=10,$A37&gt;10)),IF(VLOOKUP(CONCATENATE($A37,0,AH$18),'Berechnung TBA'!$A$5:$Q$9166,1,FALSE)&lt;&gt;CONCATENATE($A37,0,AH$18),"",VLOOKUP(CONCATENATE($A37,0,AH$18),'Berechnung TBA'!$A$5:$Q$9166,17,FALSE)),
IF(VLOOKUP(CONCATENATE($A37,AH$18),'Berechnung TBA'!$A$5:$Q$9166,1,FALSE)&lt;&gt;CONCATENATE($A37,AH$18),"",VLOOKUP(CONCATENATE($A37,AH$18),'Berechnung TBA'!$A$5:$Q$9166,17,FALSE)))))),"")</f>
        <v/>
      </c>
      <c r="AI37" s="14" t="str">
        <f>IFERROR(IF(OR($A37="",AI$18="",$A37=AI$18),"",
IF(AND($A37&lt;10,AI$18&lt;10),IF(VLOOKUP(CONCATENATE(0,$A37,0,AI$18),'Berechnung TBA'!$A$5:$Q$9166,1,FALSE)&lt;&gt;CONCATENATE(0,$A37,0,AI$18),"",VLOOKUP(CONCATENATE(0,$A37,0,AI$18),'Berechnung TBA'!$A$5:$Q$9166,17,FALSE)),
IF(AND($A37&lt;10,OR(AI$18=10,AI$18&gt;10)),IF(VLOOKUP(CONCATENATE(0,$A37,AI$18),'Berechnung TBA'!$A$5:$Q$9166,1,FALSE)&lt;&gt;CONCATENATE(0,$A37,AI$18),"",VLOOKUP(CONCATENATE(0,$A37,AI$18),'Berechnung TBA'!$A$5:$Q$9166,17,FALSE)),
IF(AND(AI$18&lt;10,OR($A37=10,$A37&gt;10)),IF(VLOOKUP(CONCATENATE($A37,0,AI$18),'Berechnung TBA'!$A$5:$Q$9166,1,FALSE)&lt;&gt;CONCATENATE($A37,0,AI$18),"",VLOOKUP(CONCATENATE($A37,0,AI$18),'Berechnung TBA'!$A$5:$Q$9166,17,FALSE)),
IF(VLOOKUP(CONCATENATE($A37,AI$18),'Berechnung TBA'!$A$5:$Q$9166,1,FALSE)&lt;&gt;CONCATENATE($A37,AI$18),"",VLOOKUP(CONCATENATE($A37,AI$18),'Berechnung TBA'!$A$5:$Q$9166,17,FALSE)))))),"")</f>
        <v/>
      </c>
      <c r="AJ37" s="14" t="str">
        <f>IFERROR(IF(OR($A37="",AJ$18="",$A37=AJ$18),"",
IF(AND($A37&lt;10,AJ$18&lt;10),IF(VLOOKUP(CONCATENATE(0,$A37,0,AJ$18),'Berechnung TBA'!$A$5:$Q$9166,1,FALSE)&lt;&gt;CONCATENATE(0,$A37,0,AJ$18),"",VLOOKUP(CONCATENATE(0,$A37,0,AJ$18),'Berechnung TBA'!$A$5:$Q$9166,17,FALSE)),
IF(AND($A37&lt;10,OR(AJ$18=10,AJ$18&gt;10)),IF(VLOOKUP(CONCATENATE(0,$A37,AJ$18),'Berechnung TBA'!$A$5:$Q$9166,1,FALSE)&lt;&gt;CONCATENATE(0,$A37,AJ$18),"",VLOOKUP(CONCATENATE(0,$A37,AJ$18),'Berechnung TBA'!$A$5:$Q$9166,17,FALSE)),
IF(AND(AJ$18&lt;10,OR($A37=10,$A37&gt;10)),IF(VLOOKUP(CONCATENATE($A37,0,AJ$18),'Berechnung TBA'!$A$5:$Q$9166,1,FALSE)&lt;&gt;CONCATENATE($A37,0,AJ$18),"",VLOOKUP(CONCATENATE($A37,0,AJ$18),'Berechnung TBA'!$A$5:$Q$9166,17,FALSE)),
IF(VLOOKUP(CONCATENATE($A37,AJ$18),'Berechnung TBA'!$A$5:$Q$9166,1,FALSE)&lt;&gt;CONCATENATE($A37,AJ$18),"",VLOOKUP(CONCATENATE($A37,AJ$18),'Berechnung TBA'!$A$5:$Q$9166,17,FALSE)))))),"")</f>
        <v/>
      </c>
      <c r="AK37" s="14" t="str">
        <f>IFERROR(IF(OR($A37="",AK$18="",$A37=AK$18),"",
IF(AND($A37&lt;10,AK$18&lt;10),IF(VLOOKUP(CONCATENATE(0,$A37,0,AK$18),'Berechnung TBA'!$A$5:$Q$9166,1,FALSE)&lt;&gt;CONCATENATE(0,$A37,0,AK$18),"",VLOOKUP(CONCATENATE(0,$A37,0,AK$18),'Berechnung TBA'!$A$5:$Q$9166,17,FALSE)),
IF(AND($A37&lt;10,OR(AK$18=10,AK$18&gt;10)),IF(VLOOKUP(CONCATENATE(0,$A37,AK$18),'Berechnung TBA'!$A$5:$Q$9166,1,FALSE)&lt;&gt;CONCATENATE(0,$A37,AK$18),"",VLOOKUP(CONCATENATE(0,$A37,AK$18),'Berechnung TBA'!$A$5:$Q$9166,17,FALSE)),
IF(AND(AK$18&lt;10,OR($A37=10,$A37&gt;10)),IF(VLOOKUP(CONCATENATE($A37,0,AK$18),'Berechnung TBA'!$A$5:$Q$9166,1,FALSE)&lt;&gt;CONCATENATE($A37,0,AK$18),"",VLOOKUP(CONCATENATE($A37,0,AK$18),'Berechnung TBA'!$A$5:$Q$9166,17,FALSE)),
IF(VLOOKUP(CONCATENATE($A37,AK$18),'Berechnung TBA'!$A$5:$Q$9166,1,FALSE)&lt;&gt;CONCATENATE($A37,AK$18),"",VLOOKUP(CONCATENATE($A37,AK$18),'Berechnung TBA'!$A$5:$Q$9166,17,FALSE)))))),"")</f>
        <v/>
      </c>
      <c r="AL37" s="14" t="str">
        <f>IFERROR(IF(OR($A37="",AL$18="",$A37=AL$18),"",
IF(AND($A37&lt;10,AL$18&lt;10),IF(VLOOKUP(CONCATENATE(0,$A37,0,AL$18),'Berechnung TBA'!$A$5:$Q$9166,1,FALSE)&lt;&gt;CONCATENATE(0,$A37,0,AL$18),"",VLOOKUP(CONCATENATE(0,$A37,0,AL$18),'Berechnung TBA'!$A$5:$Q$9166,17,FALSE)),
IF(AND($A37&lt;10,OR(AL$18=10,AL$18&gt;10)),IF(VLOOKUP(CONCATENATE(0,$A37,AL$18),'Berechnung TBA'!$A$5:$Q$9166,1,FALSE)&lt;&gt;CONCATENATE(0,$A37,AL$18),"",VLOOKUP(CONCATENATE(0,$A37,AL$18),'Berechnung TBA'!$A$5:$Q$9166,17,FALSE)),
IF(AND(AL$18&lt;10,OR($A37=10,$A37&gt;10)),IF(VLOOKUP(CONCATENATE($A37,0,AL$18),'Berechnung TBA'!$A$5:$Q$9166,1,FALSE)&lt;&gt;CONCATENATE($A37,0,AL$18),"",VLOOKUP(CONCATENATE($A37,0,AL$18),'Berechnung TBA'!$A$5:$Q$9166,17,FALSE)),
IF(VLOOKUP(CONCATENATE($A37,AL$18),'Berechnung TBA'!$A$5:$Q$9166,1,FALSE)&lt;&gt;CONCATENATE($A37,AL$18),"",VLOOKUP(CONCATENATE($A37,AL$18),'Berechnung TBA'!$A$5:$Q$9166,17,FALSE)))))),"")</f>
        <v/>
      </c>
      <c r="AM37" s="14" t="str">
        <f>IFERROR(IF(OR($A37="",AM$18="",$A37=AM$18),"",
IF(AND($A37&lt;10,AM$18&lt;10),IF(VLOOKUP(CONCATENATE(0,$A37,0,AM$18),'Berechnung TBA'!$A$5:$Q$9166,1,FALSE)&lt;&gt;CONCATENATE(0,$A37,0,AM$18),"",VLOOKUP(CONCATENATE(0,$A37,0,AM$18),'Berechnung TBA'!$A$5:$Q$9166,17,FALSE)),
IF(AND($A37&lt;10,OR(AM$18=10,AM$18&gt;10)),IF(VLOOKUP(CONCATENATE(0,$A37,AM$18),'Berechnung TBA'!$A$5:$Q$9166,1,FALSE)&lt;&gt;CONCATENATE(0,$A37,AM$18),"",VLOOKUP(CONCATENATE(0,$A37,AM$18),'Berechnung TBA'!$A$5:$Q$9166,17,FALSE)),
IF(AND(AM$18&lt;10,OR($A37=10,$A37&gt;10)),IF(VLOOKUP(CONCATENATE($A37,0,AM$18),'Berechnung TBA'!$A$5:$Q$9166,1,FALSE)&lt;&gt;CONCATENATE($A37,0,AM$18),"",VLOOKUP(CONCATENATE($A37,0,AM$18),'Berechnung TBA'!$A$5:$Q$9166,17,FALSE)),
IF(VLOOKUP(CONCATENATE($A37,AM$18),'Berechnung TBA'!$A$5:$Q$9166,1,FALSE)&lt;&gt;CONCATENATE($A37,AM$18),"",VLOOKUP(CONCATENATE($A37,AM$18),'Berechnung TBA'!$A$5:$Q$9166,17,FALSE)))))),"")</f>
        <v/>
      </c>
      <c r="AN37" s="14" t="str">
        <f>IFERROR(IF(OR($A37="",AN$18="",$A37=AN$18),"",
IF(AND($A37&lt;10,AN$18&lt;10),IF(VLOOKUP(CONCATENATE(0,$A37,0,AN$18),'Berechnung TBA'!$A$5:$Q$9166,1,FALSE)&lt;&gt;CONCATENATE(0,$A37,0,AN$18),"",VLOOKUP(CONCATENATE(0,$A37,0,AN$18),'Berechnung TBA'!$A$5:$Q$9166,17,FALSE)),
IF(AND($A37&lt;10,OR(AN$18=10,AN$18&gt;10)),IF(VLOOKUP(CONCATENATE(0,$A37,AN$18),'Berechnung TBA'!$A$5:$Q$9166,1,FALSE)&lt;&gt;CONCATENATE(0,$A37,AN$18),"",VLOOKUP(CONCATENATE(0,$A37,AN$18),'Berechnung TBA'!$A$5:$Q$9166,17,FALSE)),
IF(AND(AN$18&lt;10,OR($A37=10,$A37&gt;10)),IF(VLOOKUP(CONCATENATE($A37,0,AN$18),'Berechnung TBA'!$A$5:$Q$9166,1,FALSE)&lt;&gt;CONCATENATE($A37,0,AN$18),"",VLOOKUP(CONCATENATE($A37,0,AN$18),'Berechnung TBA'!$A$5:$Q$9166,17,FALSE)),
IF(VLOOKUP(CONCATENATE($A37,AN$18),'Berechnung TBA'!$A$5:$Q$9166,1,FALSE)&lt;&gt;CONCATENATE($A37,AN$18),"",VLOOKUP(CONCATENATE($A37,AN$18),'Berechnung TBA'!$A$5:$Q$9166,17,FALSE)))))),"")</f>
        <v/>
      </c>
    </row>
    <row r="38" spans="1:40" x14ac:dyDescent="0.2">
      <c r="A38" s="6" t="str">
        <f t="shared" si="1"/>
        <v/>
      </c>
      <c r="B38" s="6" t="str">
        <f>IF(T8="","",T8)</f>
        <v/>
      </c>
      <c r="C38" s="13" t="str">
        <f>IF(T$8="","",
IF(T$8="FG",
IF(AND(2/3*T$10/1.2&gt;2,OR(2/3*T$10/1.2&lt;8,2/3*T$10/1.2=8)),2/3*T$10/1.2,IF(2/3*T$10/1.2&gt;8,8,2)),
IF(T$8="SB",
IF(AND(2/3*T$10/0.8&gt;2,OR(2/3*T$10/0.8&lt;8,2/3*T$10/0.8=8)),2/3*T$10/0.8,IF(2/3*T$10/0.8&gt;8,8,2)),
VLOOKUP(T$12,Berechnungsparameter!$A$23:$G$33,4,FALSE))))</f>
        <v/>
      </c>
      <c r="D38" s="13" t="str">
        <f>IF(T$8="","",
VLOOKUP(T$12,Berechnungsparameter!$A$23:$G$33,7,FALSE))</f>
        <v/>
      </c>
      <c r="E38" s="14" t="str">
        <f>IFERROR(IF(OR($A38="",E$18="",$A38=E$18),"",
IF(AND($A38&lt;10,E$18&lt;10),IF(VLOOKUP(CONCATENATE(0,$A38,0,E$18),'Berechnung TBA'!$A$5:$Q$9166,1,FALSE)&lt;&gt;CONCATENATE(0,$A38,0,E$18),"",VLOOKUP(CONCATENATE(0,$A38,0,E$18),'Berechnung TBA'!$A$5:$Q$9166,17,FALSE)),
IF(AND($A38&lt;10,OR(E$18=10,E$18&gt;10)),IF(VLOOKUP(CONCATENATE(0,$A38,E$18),'Berechnung TBA'!$A$5:$Q$9166,1,FALSE)&lt;&gt;CONCATENATE(0,$A38,E$18),"",VLOOKUP(CONCATENATE(0,$A38,E$18),'Berechnung TBA'!$A$5:$Q$9166,17,FALSE)),
IF(AND(E$18&lt;10,OR($A38=10,$A38&gt;10)),IF(VLOOKUP(CONCATENATE($A38,0,E$18),'Berechnung TBA'!$A$5:$Q$9166,1,FALSE)&lt;&gt;CONCATENATE($A38,0,E$18),"",VLOOKUP(CONCATENATE($A38,0,E$18),'Berechnung TBA'!$A$5:$Q$9166,17,FALSE)),
IF(VLOOKUP(CONCATENATE($A38,E$18),'Berechnung TBA'!$A$5:$Q$9166,1,FALSE)&lt;&gt;CONCATENATE($A38,E$18),"",VLOOKUP(CONCATENATE($A38,E$18),'Berechnung TBA'!$A$5:$Q$9166,17,FALSE)))))),"")</f>
        <v/>
      </c>
      <c r="F38" s="14" t="str">
        <f>IFERROR(IF(OR($A38="",F$18="",$A38=F$18),"",
IF(AND($A38&lt;10,F$18&lt;10),IF(VLOOKUP(CONCATENATE(0,$A38,0,F$18),'Berechnung TBA'!$A$5:$Q$9166,1,FALSE)&lt;&gt;CONCATENATE(0,$A38,0,F$18),"",VLOOKUP(CONCATENATE(0,$A38,0,F$18),'Berechnung TBA'!$A$5:$Q$9166,17,FALSE)),
IF(AND($A38&lt;10,OR(F$18=10,F$18&gt;10)),IF(VLOOKUP(CONCATENATE(0,$A38,F$18),'Berechnung TBA'!$A$5:$Q$9166,1,FALSE)&lt;&gt;CONCATENATE(0,$A38,F$18),"",VLOOKUP(CONCATENATE(0,$A38,F$18),'Berechnung TBA'!$A$5:$Q$9166,17,FALSE)),
IF(AND(F$18&lt;10,OR($A38=10,$A38&gt;10)),IF(VLOOKUP(CONCATENATE($A38,0,F$18),'Berechnung TBA'!$A$5:$Q$9166,1,FALSE)&lt;&gt;CONCATENATE($A38,0,F$18),"",VLOOKUP(CONCATENATE($A38,0,F$18),'Berechnung TBA'!$A$5:$Q$9166,17,FALSE)),
IF(VLOOKUP(CONCATENATE($A38,F$18),'Berechnung TBA'!$A$5:$Q$9166,1,FALSE)&lt;&gt;CONCATENATE($A38,F$18),"",VLOOKUP(CONCATENATE($A38,F$18),'Berechnung TBA'!$A$5:$Q$9166,17,FALSE)))))),"")</f>
        <v/>
      </c>
      <c r="G38" s="14" t="str">
        <f>IFERROR(IF(OR($A38="",G$18="",$A38=G$18),"",
IF(AND($A38&lt;10,G$18&lt;10),IF(VLOOKUP(CONCATENATE(0,$A38,0,G$18),'Berechnung TBA'!$A$5:$Q$9166,1,FALSE)&lt;&gt;CONCATENATE(0,$A38,0,G$18),"",VLOOKUP(CONCATENATE(0,$A38,0,G$18),'Berechnung TBA'!$A$5:$Q$9166,17,FALSE)),
IF(AND($A38&lt;10,OR(G$18=10,G$18&gt;10)),IF(VLOOKUP(CONCATENATE(0,$A38,G$18),'Berechnung TBA'!$A$5:$Q$9166,1,FALSE)&lt;&gt;CONCATENATE(0,$A38,G$18),"",VLOOKUP(CONCATENATE(0,$A38,G$18),'Berechnung TBA'!$A$5:$Q$9166,17,FALSE)),
IF(AND(G$18&lt;10,OR($A38=10,$A38&gt;10)),IF(VLOOKUP(CONCATENATE($A38,0,G$18),'Berechnung TBA'!$A$5:$Q$9166,1,FALSE)&lt;&gt;CONCATENATE($A38,0,G$18),"",VLOOKUP(CONCATENATE($A38,0,G$18),'Berechnung TBA'!$A$5:$Q$9166,17,FALSE)),
IF(VLOOKUP(CONCATENATE($A38,G$18),'Berechnung TBA'!$A$5:$Q$9166,1,FALSE)&lt;&gt;CONCATENATE($A38,G$18),"",VLOOKUP(CONCATENATE($A38,G$18),'Berechnung TBA'!$A$5:$Q$9166,17,FALSE)))))),"")</f>
        <v/>
      </c>
      <c r="H38" s="14" t="str">
        <f>IFERROR(IF(OR($A38="",H$18="",$A38=H$18),"",
IF(AND($A38&lt;10,H$18&lt;10),IF(VLOOKUP(CONCATENATE(0,$A38,0,H$18),'Berechnung TBA'!$A$5:$Q$9166,1,FALSE)&lt;&gt;CONCATENATE(0,$A38,0,H$18),"",VLOOKUP(CONCATENATE(0,$A38,0,H$18),'Berechnung TBA'!$A$5:$Q$9166,17,FALSE)),
IF(AND($A38&lt;10,OR(H$18=10,H$18&gt;10)),IF(VLOOKUP(CONCATENATE(0,$A38,H$18),'Berechnung TBA'!$A$5:$Q$9166,1,FALSE)&lt;&gt;CONCATENATE(0,$A38,H$18),"",VLOOKUP(CONCATENATE(0,$A38,H$18),'Berechnung TBA'!$A$5:$Q$9166,17,FALSE)),
IF(AND(H$18&lt;10,OR($A38=10,$A38&gt;10)),IF(VLOOKUP(CONCATENATE($A38,0,H$18),'Berechnung TBA'!$A$5:$Q$9166,1,FALSE)&lt;&gt;CONCATENATE($A38,0,H$18),"",VLOOKUP(CONCATENATE($A38,0,H$18),'Berechnung TBA'!$A$5:$Q$9166,17,FALSE)),
IF(VLOOKUP(CONCATENATE($A38,H$18),'Berechnung TBA'!$A$5:$Q$9166,1,FALSE)&lt;&gt;CONCATENATE($A38,H$18),"",VLOOKUP(CONCATENATE($A38,H$18),'Berechnung TBA'!$A$5:$Q$9166,17,FALSE)))))),"")</f>
        <v/>
      </c>
      <c r="I38" s="14" t="str">
        <f>IFERROR(IF(OR($A38="",I$18="",$A38=I$18),"",
IF(AND($A38&lt;10,I$18&lt;10),IF(VLOOKUP(CONCATENATE(0,$A38,0,I$18),'Berechnung TBA'!$A$5:$Q$9166,1,FALSE)&lt;&gt;CONCATENATE(0,$A38,0,I$18),"",VLOOKUP(CONCATENATE(0,$A38,0,I$18),'Berechnung TBA'!$A$5:$Q$9166,17,FALSE)),
IF(AND($A38&lt;10,OR(I$18=10,I$18&gt;10)),IF(VLOOKUP(CONCATENATE(0,$A38,I$18),'Berechnung TBA'!$A$5:$Q$9166,1,FALSE)&lt;&gt;CONCATENATE(0,$A38,I$18),"",VLOOKUP(CONCATENATE(0,$A38,I$18),'Berechnung TBA'!$A$5:$Q$9166,17,FALSE)),
IF(AND(I$18&lt;10,OR($A38=10,$A38&gt;10)),IF(VLOOKUP(CONCATENATE($A38,0,I$18),'Berechnung TBA'!$A$5:$Q$9166,1,FALSE)&lt;&gt;CONCATENATE($A38,0,I$18),"",VLOOKUP(CONCATENATE($A38,0,I$18),'Berechnung TBA'!$A$5:$Q$9166,17,FALSE)),
IF(VLOOKUP(CONCATENATE($A38,I$18),'Berechnung TBA'!$A$5:$Q$9166,1,FALSE)&lt;&gt;CONCATENATE($A38,I$18),"",VLOOKUP(CONCATENATE($A38,I$18),'Berechnung TBA'!$A$5:$Q$9166,17,FALSE)))))),"")</f>
        <v/>
      </c>
      <c r="J38" s="14" t="str">
        <f>IFERROR(IF(OR($A38="",J$18="",$A38=J$18),"",
IF(AND($A38&lt;10,J$18&lt;10),IF(VLOOKUP(CONCATENATE(0,$A38,0,J$18),'Berechnung TBA'!$A$5:$Q$9166,1,FALSE)&lt;&gt;CONCATENATE(0,$A38,0,J$18),"",VLOOKUP(CONCATENATE(0,$A38,0,J$18),'Berechnung TBA'!$A$5:$Q$9166,17,FALSE)),
IF(AND($A38&lt;10,OR(J$18=10,J$18&gt;10)),IF(VLOOKUP(CONCATENATE(0,$A38,J$18),'Berechnung TBA'!$A$5:$Q$9166,1,FALSE)&lt;&gt;CONCATENATE(0,$A38,J$18),"",VLOOKUP(CONCATENATE(0,$A38,J$18),'Berechnung TBA'!$A$5:$Q$9166,17,FALSE)),
IF(AND(J$18&lt;10,OR($A38=10,$A38&gt;10)),IF(VLOOKUP(CONCATENATE($A38,0,J$18),'Berechnung TBA'!$A$5:$Q$9166,1,FALSE)&lt;&gt;CONCATENATE($A38,0,J$18),"",VLOOKUP(CONCATENATE($A38,0,J$18),'Berechnung TBA'!$A$5:$Q$9166,17,FALSE)),
IF(VLOOKUP(CONCATENATE($A38,J$18),'Berechnung TBA'!$A$5:$Q$9166,1,FALSE)&lt;&gt;CONCATENATE($A38,J$18),"",VLOOKUP(CONCATENATE($A38,J$18),'Berechnung TBA'!$A$5:$Q$9166,17,FALSE)))))),"")</f>
        <v/>
      </c>
      <c r="K38" s="14" t="str">
        <f>IFERROR(IF(OR($A38="",K$18="",$A38=K$18),"",
IF(AND($A38&lt;10,K$18&lt;10),IF(VLOOKUP(CONCATENATE(0,$A38,0,K$18),'Berechnung TBA'!$A$5:$Q$9166,1,FALSE)&lt;&gt;CONCATENATE(0,$A38,0,K$18),"",VLOOKUP(CONCATENATE(0,$A38,0,K$18),'Berechnung TBA'!$A$5:$Q$9166,17,FALSE)),
IF(AND($A38&lt;10,OR(K$18=10,K$18&gt;10)),IF(VLOOKUP(CONCATENATE(0,$A38,K$18),'Berechnung TBA'!$A$5:$Q$9166,1,FALSE)&lt;&gt;CONCATENATE(0,$A38,K$18),"",VLOOKUP(CONCATENATE(0,$A38,K$18),'Berechnung TBA'!$A$5:$Q$9166,17,FALSE)),
IF(AND(K$18&lt;10,OR($A38=10,$A38&gt;10)),IF(VLOOKUP(CONCATENATE($A38,0,K$18),'Berechnung TBA'!$A$5:$Q$9166,1,FALSE)&lt;&gt;CONCATENATE($A38,0,K$18),"",VLOOKUP(CONCATENATE($A38,0,K$18),'Berechnung TBA'!$A$5:$Q$9166,17,FALSE)),
IF(VLOOKUP(CONCATENATE($A38,K$18),'Berechnung TBA'!$A$5:$Q$9166,1,FALSE)&lt;&gt;CONCATENATE($A38,K$18),"",VLOOKUP(CONCATENATE($A38,K$18),'Berechnung TBA'!$A$5:$Q$9166,17,FALSE)))))),"")</f>
        <v/>
      </c>
      <c r="L38" s="14" t="str">
        <f>IFERROR(IF(OR($A38="",L$18="",$A38=L$18),"",
IF(AND($A38&lt;10,L$18&lt;10),IF(VLOOKUP(CONCATENATE(0,$A38,0,L$18),'Berechnung TBA'!$A$5:$Q$9166,1,FALSE)&lt;&gt;CONCATENATE(0,$A38,0,L$18),"",VLOOKUP(CONCATENATE(0,$A38,0,L$18),'Berechnung TBA'!$A$5:$Q$9166,17,FALSE)),
IF(AND($A38&lt;10,OR(L$18=10,L$18&gt;10)),IF(VLOOKUP(CONCATENATE(0,$A38,L$18),'Berechnung TBA'!$A$5:$Q$9166,1,FALSE)&lt;&gt;CONCATENATE(0,$A38,L$18),"",VLOOKUP(CONCATENATE(0,$A38,L$18),'Berechnung TBA'!$A$5:$Q$9166,17,FALSE)),
IF(AND(L$18&lt;10,OR($A38=10,$A38&gt;10)),IF(VLOOKUP(CONCATENATE($A38,0,L$18),'Berechnung TBA'!$A$5:$Q$9166,1,FALSE)&lt;&gt;CONCATENATE($A38,0,L$18),"",VLOOKUP(CONCATENATE($A38,0,L$18),'Berechnung TBA'!$A$5:$Q$9166,17,FALSE)),
IF(VLOOKUP(CONCATENATE($A38,L$18),'Berechnung TBA'!$A$5:$Q$9166,1,FALSE)&lt;&gt;CONCATENATE($A38,L$18),"",VLOOKUP(CONCATENATE($A38,L$18),'Berechnung TBA'!$A$5:$Q$9166,17,FALSE)))))),"")</f>
        <v/>
      </c>
      <c r="M38" s="14" t="str">
        <f>IFERROR(IF(OR($A38="",M$18="",$A38=M$18),"",
IF(AND($A38&lt;10,M$18&lt;10),IF(VLOOKUP(CONCATENATE(0,$A38,0,M$18),'Berechnung TBA'!$A$5:$Q$9166,1,FALSE)&lt;&gt;CONCATENATE(0,$A38,0,M$18),"",VLOOKUP(CONCATENATE(0,$A38,0,M$18),'Berechnung TBA'!$A$5:$Q$9166,17,FALSE)),
IF(AND($A38&lt;10,OR(M$18=10,M$18&gt;10)),IF(VLOOKUP(CONCATENATE(0,$A38,M$18),'Berechnung TBA'!$A$5:$Q$9166,1,FALSE)&lt;&gt;CONCATENATE(0,$A38,M$18),"",VLOOKUP(CONCATENATE(0,$A38,M$18),'Berechnung TBA'!$A$5:$Q$9166,17,FALSE)),
IF(AND(M$18&lt;10,OR($A38=10,$A38&gt;10)),IF(VLOOKUP(CONCATENATE($A38,0,M$18),'Berechnung TBA'!$A$5:$Q$9166,1,FALSE)&lt;&gt;CONCATENATE($A38,0,M$18),"",VLOOKUP(CONCATENATE($A38,0,M$18),'Berechnung TBA'!$A$5:$Q$9166,17,FALSE)),
IF(VLOOKUP(CONCATENATE($A38,M$18),'Berechnung TBA'!$A$5:$Q$9166,1,FALSE)&lt;&gt;CONCATENATE($A38,M$18),"",VLOOKUP(CONCATENATE($A38,M$18),'Berechnung TBA'!$A$5:$Q$9166,17,FALSE)))))),"")</f>
        <v/>
      </c>
      <c r="N38" s="14" t="str">
        <f>IFERROR(IF(OR($A38="",N$18="",$A38=N$18),"",
IF(AND($A38&lt;10,N$18&lt;10),IF(VLOOKUP(CONCATENATE(0,$A38,0,N$18),'Berechnung TBA'!$A$5:$Q$9166,1,FALSE)&lt;&gt;CONCATENATE(0,$A38,0,N$18),"",VLOOKUP(CONCATENATE(0,$A38,0,N$18),'Berechnung TBA'!$A$5:$Q$9166,17,FALSE)),
IF(AND($A38&lt;10,OR(N$18=10,N$18&gt;10)),IF(VLOOKUP(CONCATENATE(0,$A38,N$18),'Berechnung TBA'!$A$5:$Q$9166,1,FALSE)&lt;&gt;CONCATENATE(0,$A38,N$18),"",VLOOKUP(CONCATENATE(0,$A38,N$18),'Berechnung TBA'!$A$5:$Q$9166,17,FALSE)),
IF(AND(N$18&lt;10,OR($A38=10,$A38&gt;10)),IF(VLOOKUP(CONCATENATE($A38,0,N$18),'Berechnung TBA'!$A$5:$Q$9166,1,FALSE)&lt;&gt;CONCATENATE($A38,0,N$18),"",VLOOKUP(CONCATENATE($A38,0,N$18),'Berechnung TBA'!$A$5:$Q$9166,17,FALSE)),
IF(VLOOKUP(CONCATENATE($A38,N$18),'Berechnung TBA'!$A$5:$Q$9166,1,FALSE)&lt;&gt;CONCATENATE($A38,N$18),"",VLOOKUP(CONCATENATE($A38,N$18),'Berechnung TBA'!$A$5:$Q$9166,17,FALSE)))))),"")</f>
        <v/>
      </c>
      <c r="O38" s="14" t="str">
        <f>IFERROR(IF(OR($A38="",O$18="",$A38=O$18),"",
IF(AND($A38&lt;10,O$18&lt;10),IF(VLOOKUP(CONCATENATE(0,$A38,0,O$18),'Berechnung TBA'!$A$5:$Q$9166,1,FALSE)&lt;&gt;CONCATENATE(0,$A38,0,O$18),"",VLOOKUP(CONCATENATE(0,$A38,0,O$18),'Berechnung TBA'!$A$5:$Q$9166,17,FALSE)),
IF(AND($A38&lt;10,OR(O$18=10,O$18&gt;10)),IF(VLOOKUP(CONCATENATE(0,$A38,O$18),'Berechnung TBA'!$A$5:$Q$9166,1,FALSE)&lt;&gt;CONCATENATE(0,$A38,O$18),"",VLOOKUP(CONCATENATE(0,$A38,O$18),'Berechnung TBA'!$A$5:$Q$9166,17,FALSE)),
IF(AND(O$18&lt;10,OR($A38=10,$A38&gt;10)),IF(VLOOKUP(CONCATENATE($A38,0,O$18),'Berechnung TBA'!$A$5:$Q$9166,1,FALSE)&lt;&gt;CONCATENATE($A38,0,O$18),"",VLOOKUP(CONCATENATE($A38,0,O$18),'Berechnung TBA'!$A$5:$Q$9166,17,FALSE)),
IF(VLOOKUP(CONCATENATE($A38,O$18),'Berechnung TBA'!$A$5:$Q$9166,1,FALSE)&lt;&gt;CONCATENATE($A38,O$18),"",VLOOKUP(CONCATENATE($A38,O$18),'Berechnung TBA'!$A$5:$Q$9166,17,FALSE)))))),"")</f>
        <v/>
      </c>
      <c r="P38" s="14" t="str">
        <f>IFERROR(IF(OR($A38="",P$18="",$A38=P$18),"",
IF(AND($A38&lt;10,P$18&lt;10),IF(VLOOKUP(CONCATENATE(0,$A38,0,P$18),'Berechnung TBA'!$A$5:$Q$9166,1,FALSE)&lt;&gt;CONCATENATE(0,$A38,0,P$18),"",VLOOKUP(CONCATENATE(0,$A38,0,P$18),'Berechnung TBA'!$A$5:$Q$9166,17,FALSE)),
IF(AND($A38&lt;10,OR(P$18=10,P$18&gt;10)),IF(VLOOKUP(CONCATENATE(0,$A38,P$18),'Berechnung TBA'!$A$5:$Q$9166,1,FALSE)&lt;&gt;CONCATENATE(0,$A38,P$18),"",VLOOKUP(CONCATENATE(0,$A38,P$18),'Berechnung TBA'!$A$5:$Q$9166,17,FALSE)),
IF(AND(P$18&lt;10,OR($A38=10,$A38&gt;10)),IF(VLOOKUP(CONCATENATE($A38,0,P$18),'Berechnung TBA'!$A$5:$Q$9166,1,FALSE)&lt;&gt;CONCATENATE($A38,0,P$18),"",VLOOKUP(CONCATENATE($A38,0,P$18),'Berechnung TBA'!$A$5:$Q$9166,17,FALSE)),
IF(VLOOKUP(CONCATENATE($A38,P$18),'Berechnung TBA'!$A$5:$Q$9166,1,FALSE)&lt;&gt;CONCATENATE($A38,P$18),"",VLOOKUP(CONCATENATE($A38,P$18),'Berechnung TBA'!$A$5:$Q$9166,17,FALSE)))))),"")</f>
        <v/>
      </c>
      <c r="Q38" s="14" t="str">
        <f>IFERROR(IF(OR($A38="",Q$18="",$A38=Q$18),"",
IF(AND($A38&lt;10,Q$18&lt;10),IF(VLOOKUP(CONCATENATE(0,$A38,0,Q$18),'Berechnung TBA'!$A$5:$Q$9166,1,FALSE)&lt;&gt;CONCATENATE(0,$A38,0,Q$18),"",VLOOKUP(CONCATENATE(0,$A38,0,Q$18),'Berechnung TBA'!$A$5:$Q$9166,17,FALSE)),
IF(AND($A38&lt;10,OR(Q$18=10,Q$18&gt;10)),IF(VLOOKUP(CONCATENATE(0,$A38,Q$18),'Berechnung TBA'!$A$5:$Q$9166,1,FALSE)&lt;&gt;CONCATENATE(0,$A38,Q$18),"",VLOOKUP(CONCATENATE(0,$A38,Q$18),'Berechnung TBA'!$A$5:$Q$9166,17,FALSE)),
IF(AND(Q$18&lt;10,OR($A38=10,$A38&gt;10)),IF(VLOOKUP(CONCATENATE($A38,0,Q$18),'Berechnung TBA'!$A$5:$Q$9166,1,FALSE)&lt;&gt;CONCATENATE($A38,0,Q$18),"",VLOOKUP(CONCATENATE($A38,0,Q$18),'Berechnung TBA'!$A$5:$Q$9166,17,FALSE)),
IF(VLOOKUP(CONCATENATE($A38,Q$18),'Berechnung TBA'!$A$5:$Q$9166,1,FALSE)&lt;&gt;CONCATENATE($A38,Q$18),"",VLOOKUP(CONCATENATE($A38,Q$18),'Berechnung TBA'!$A$5:$Q$9166,17,FALSE)))))),"")</f>
        <v/>
      </c>
      <c r="R38" s="14" t="str">
        <f>IFERROR(IF(OR($A38="",R$18="",$A38=R$18),"",
IF(AND($A38&lt;10,R$18&lt;10),IF(VLOOKUP(CONCATENATE(0,$A38,0,R$18),'Berechnung TBA'!$A$5:$Q$9166,1,FALSE)&lt;&gt;CONCATENATE(0,$A38,0,R$18),"",VLOOKUP(CONCATENATE(0,$A38,0,R$18),'Berechnung TBA'!$A$5:$Q$9166,17,FALSE)),
IF(AND($A38&lt;10,OR(R$18=10,R$18&gt;10)),IF(VLOOKUP(CONCATENATE(0,$A38,R$18),'Berechnung TBA'!$A$5:$Q$9166,1,FALSE)&lt;&gt;CONCATENATE(0,$A38,R$18),"",VLOOKUP(CONCATENATE(0,$A38,R$18),'Berechnung TBA'!$A$5:$Q$9166,17,FALSE)),
IF(AND(R$18&lt;10,OR($A38=10,$A38&gt;10)),IF(VLOOKUP(CONCATENATE($A38,0,R$18),'Berechnung TBA'!$A$5:$Q$9166,1,FALSE)&lt;&gt;CONCATENATE($A38,0,R$18),"",VLOOKUP(CONCATENATE($A38,0,R$18),'Berechnung TBA'!$A$5:$Q$9166,17,FALSE)),
IF(VLOOKUP(CONCATENATE($A38,R$18),'Berechnung TBA'!$A$5:$Q$9166,1,FALSE)&lt;&gt;CONCATENATE($A38,R$18),"",VLOOKUP(CONCATENATE($A38,R$18),'Berechnung TBA'!$A$5:$Q$9166,17,FALSE)))))),"")</f>
        <v/>
      </c>
      <c r="S38" s="14" t="str">
        <f>IFERROR(IF(OR($A38="",S$18="",$A38=S$18),"",
IF(AND($A38&lt;10,S$18&lt;10),IF(VLOOKUP(CONCATENATE(0,$A38,0,S$18),'Berechnung TBA'!$A$5:$Q$9166,1,FALSE)&lt;&gt;CONCATENATE(0,$A38,0,S$18),"",VLOOKUP(CONCATENATE(0,$A38,0,S$18),'Berechnung TBA'!$A$5:$Q$9166,17,FALSE)),
IF(AND($A38&lt;10,OR(S$18=10,S$18&gt;10)),IF(VLOOKUP(CONCATENATE(0,$A38,S$18),'Berechnung TBA'!$A$5:$Q$9166,1,FALSE)&lt;&gt;CONCATENATE(0,$A38,S$18),"",VLOOKUP(CONCATENATE(0,$A38,S$18),'Berechnung TBA'!$A$5:$Q$9166,17,FALSE)),
IF(AND(S$18&lt;10,OR($A38=10,$A38&gt;10)),IF(VLOOKUP(CONCATENATE($A38,0,S$18),'Berechnung TBA'!$A$5:$Q$9166,1,FALSE)&lt;&gt;CONCATENATE($A38,0,S$18),"",VLOOKUP(CONCATENATE($A38,0,S$18),'Berechnung TBA'!$A$5:$Q$9166,17,FALSE)),
IF(VLOOKUP(CONCATENATE($A38,S$18),'Berechnung TBA'!$A$5:$Q$9166,1,FALSE)&lt;&gt;CONCATENATE($A38,S$18),"",VLOOKUP(CONCATENATE($A38,S$18),'Berechnung TBA'!$A$5:$Q$9166,17,FALSE)))))),"")</f>
        <v/>
      </c>
      <c r="T38" s="14" t="str">
        <f>IFERROR(IF(OR($A38="",T$18="",$A38=T$18),"",
IF(AND($A38&lt;10,T$18&lt;10),IF(VLOOKUP(CONCATENATE(0,$A38,0,T$18),'Berechnung TBA'!$A$5:$Q$9166,1,FALSE)&lt;&gt;CONCATENATE(0,$A38,0,T$18),"",VLOOKUP(CONCATENATE(0,$A38,0,T$18),'Berechnung TBA'!$A$5:$Q$9166,17,FALSE)),
IF(AND($A38&lt;10,OR(T$18=10,T$18&gt;10)),IF(VLOOKUP(CONCATENATE(0,$A38,T$18),'Berechnung TBA'!$A$5:$Q$9166,1,FALSE)&lt;&gt;CONCATENATE(0,$A38,T$18),"",VLOOKUP(CONCATENATE(0,$A38,T$18),'Berechnung TBA'!$A$5:$Q$9166,17,FALSE)),
IF(AND(T$18&lt;10,OR($A38=10,$A38&gt;10)),IF(VLOOKUP(CONCATENATE($A38,0,T$18),'Berechnung TBA'!$A$5:$Q$9166,1,FALSE)&lt;&gt;CONCATENATE($A38,0,T$18),"",VLOOKUP(CONCATENATE($A38,0,T$18),'Berechnung TBA'!$A$5:$Q$9166,17,FALSE)),
IF(VLOOKUP(CONCATENATE($A38,T$18),'Berechnung TBA'!$A$5:$Q$9166,1,FALSE)&lt;&gt;CONCATENATE($A38,T$18),"",VLOOKUP(CONCATENATE($A38,T$18),'Berechnung TBA'!$A$5:$Q$9166,17,FALSE)))))),"")</f>
        <v/>
      </c>
      <c r="U38" s="14" t="str">
        <f>IFERROR(IF(OR($A38="",U$18="",$A38=U$18),"",
IF(AND($A38&lt;10,U$18&lt;10),IF(VLOOKUP(CONCATENATE(0,$A38,0,U$18),'Berechnung TBA'!$A$5:$Q$9166,1,FALSE)&lt;&gt;CONCATENATE(0,$A38,0,U$18),"",VLOOKUP(CONCATENATE(0,$A38,0,U$18),'Berechnung TBA'!$A$5:$Q$9166,17,FALSE)),
IF(AND($A38&lt;10,OR(U$18=10,U$18&gt;10)),IF(VLOOKUP(CONCATENATE(0,$A38,U$18),'Berechnung TBA'!$A$5:$Q$9166,1,FALSE)&lt;&gt;CONCATENATE(0,$A38,U$18),"",VLOOKUP(CONCATENATE(0,$A38,U$18),'Berechnung TBA'!$A$5:$Q$9166,17,FALSE)),
IF(AND(U$18&lt;10,OR($A38=10,$A38&gt;10)),IF(VLOOKUP(CONCATENATE($A38,0,U$18),'Berechnung TBA'!$A$5:$Q$9166,1,FALSE)&lt;&gt;CONCATENATE($A38,0,U$18),"",VLOOKUP(CONCATENATE($A38,0,U$18),'Berechnung TBA'!$A$5:$Q$9166,17,FALSE)),
IF(VLOOKUP(CONCATENATE($A38,U$18),'Berechnung TBA'!$A$5:$Q$9166,1,FALSE)&lt;&gt;CONCATENATE($A38,U$18),"",VLOOKUP(CONCATENATE($A38,U$18),'Berechnung TBA'!$A$5:$Q$9166,17,FALSE)))))),"")</f>
        <v/>
      </c>
      <c r="V38" s="14" t="str">
        <f>IFERROR(IF(OR($A38="",V$18="",$A38=V$18),"",
IF(AND($A38&lt;10,V$18&lt;10),IF(VLOOKUP(CONCATENATE(0,$A38,0,V$18),'Berechnung TBA'!$A$5:$Q$9166,1,FALSE)&lt;&gt;CONCATENATE(0,$A38,0,V$18),"",VLOOKUP(CONCATENATE(0,$A38,0,V$18),'Berechnung TBA'!$A$5:$Q$9166,17,FALSE)),
IF(AND($A38&lt;10,OR(V$18=10,V$18&gt;10)),IF(VLOOKUP(CONCATENATE(0,$A38,V$18),'Berechnung TBA'!$A$5:$Q$9166,1,FALSE)&lt;&gt;CONCATENATE(0,$A38,V$18),"",VLOOKUP(CONCATENATE(0,$A38,V$18),'Berechnung TBA'!$A$5:$Q$9166,17,FALSE)),
IF(AND(V$18&lt;10,OR($A38=10,$A38&gt;10)),IF(VLOOKUP(CONCATENATE($A38,0,V$18),'Berechnung TBA'!$A$5:$Q$9166,1,FALSE)&lt;&gt;CONCATENATE($A38,0,V$18),"",VLOOKUP(CONCATENATE($A38,0,V$18),'Berechnung TBA'!$A$5:$Q$9166,17,FALSE)),
IF(VLOOKUP(CONCATENATE($A38,V$18),'Berechnung TBA'!$A$5:$Q$9166,1,FALSE)&lt;&gt;CONCATENATE($A38,V$18),"",VLOOKUP(CONCATENATE($A38,V$18),'Berechnung TBA'!$A$5:$Q$9166,17,FALSE)))))),"")</f>
        <v/>
      </c>
      <c r="W38" s="14" t="str">
        <f>IFERROR(IF(OR($A38="",W$18="",$A38=W$18),"",
IF(AND($A38&lt;10,W$18&lt;10),IF(VLOOKUP(CONCATENATE(0,$A38,0,W$18),'Berechnung TBA'!$A$5:$Q$9166,1,FALSE)&lt;&gt;CONCATENATE(0,$A38,0,W$18),"",VLOOKUP(CONCATENATE(0,$A38,0,W$18),'Berechnung TBA'!$A$5:$Q$9166,17,FALSE)),
IF(AND($A38&lt;10,OR(W$18=10,W$18&gt;10)),IF(VLOOKUP(CONCATENATE(0,$A38,W$18),'Berechnung TBA'!$A$5:$Q$9166,1,FALSE)&lt;&gt;CONCATENATE(0,$A38,W$18),"",VLOOKUP(CONCATENATE(0,$A38,W$18),'Berechnung TBA'!$A$5:$Q$9166,17,FALSE)),
IF(AND(W$18&lt;10,OR($A38=10,$A38&gt;10)),IF(VLOOKUP(CONCATENATE($A38,0,W$18),'Berechnung TBA'!$A$5:$Q$9166,1,FALSE)&lt;&gt;CONCATENATE($A38,0,W$18),"",VLOOKUP(CONCATENATE($A38,0,W$18),'Berechnung TBA'!$A$5:$Q$9166,17,FALSE)),
IF(VLOOKUP(CONCATENATE($A38,W$18),'Berechnung TBA'!$A$5:$Q$9166,1,FALSE)&lt;&gt;CONCATENATE($A38,W$18),"",VLOOKUP(CONCATENATE($A38,W$18),'Berechnung TBA'!$A$5:$Q$9166,17,FALSE)))))),"")</f>
        <v/>
      </c>
      <c r="X38" s="14" t="str">
        <f>IFERROR(IF(OR($A38="",X$18="",$A38=X$18),"",
IF(AND($A38&lt;10,X$18&lt;10),IF(VLOOKUP(CONCATENATE(0,$A38,0,X$18),'Berechnung TBA'!$A$5:$Q$9166,1,FALSE)&lt;&gt;CONCATENATE(0,$A38,0,X$18),"",VLOOKUP(CONCATENATE(0,$A38,0,X$18),'Berechnung TBA'!$A$5:$Q$9166,17,FALSE)),
IF(AND($A38&lt;10,OR(X$18=10,X$18&gt;10)),IF(VLOOKUP(CONCATENATE(0,$A38,X$18),'Berechnung TBA'!$A$5:$Q$9166,1,FALSE)&lt;&gt;CONCATENATE(0,$A38,X$18),"",VLOOKUP(CONCATENATE(0,$A38,X$18),'Berechnung TBA'!$A$5:$Q$9166,17,FALSE)),
IF(AND(X$18&lt;10,OR($A38=10,$A38&gt;10)),IF(VLOOKUP(CONCATENATE($A38,0,X$18),'Berechnung TBA'!$A$5:$Q$9166,1,FALSE)&lt;&gt;CONCATENATE($A38,0,X$18),"",VLOOKUP(CONCATENATE($A38,0,X$18),'Berechnung TBA'!$A$5:$Q$9166,17,FALSE)),
IF(VLOOKUP(CONCATENATE($A38,X$18),'Berechnung TBA'!$A$5:$Q$9166,1,FALSE)&lt;&gt;CONCATENATE($A38,X$18),"",VLOOKUP(CONCATENATE($A38,X$18),'Berechnung TBA'!$A$5:$Q$9166,17,FALSE)))))),"")</f>
        <v/>
      </c>
      <c r="Y38" s="14" t="str">
        <f>IFERROR(IF(OR($A38="",Y$18="",$A38=Y$18),"",
IF(AND($A38&lt;10,Y$18&lt;10),IF(VLOOKUP(CONCATENATE(0,$A38,0,Y$18),'Berechnung TBA'!$A$5:$Q$9166,1,FALSE)&lt;&gt;CONCATENATE(0,$A38,0,Y$18),"",VLOOKUP(CONCATENATE(0,$A38,0,Y$18),'Berechnung TBA'!$A$5:$Q$9166,17,FALSE)),
IF(AND($A38&lt;10,OR(Y$18=10,Y$18&gt;10)),IF(VLOOKUP(CONCATENATE(0,$A38,Y$18),'Berechnung TBA'!$A$5:$Q$9166,1,FALSE)&lt;&gt;CONCATENATE(0,$A38,Y$18),"",VLOOKUP(CONCATENATE(0,$A38,Y$18),'Berechnung TBA'!$A$5:$Q$9166,17,FALSE)),
IF(AND(Y$18&lt;10,OR($A38=10,$A38&gt;10)),IF(VLOOKUP(CONCATENATE($A38,0,Y$18),'Berechnung TBA'!$A$5:$Q$9166,1,FALSE)&lt;&gt;CONCATENATE($A38,0,Y$18),"",VLOOKUP(CONCATENATE($A38,0,Y$18),'Berechnung TBA'!$A$5:$Q$9166,17,FALSE)),
IF(VLOOKUP(CONCATENATE($A38,Y$18),'Berechnung TBA'!$A$5:$Q$9166,1,FALSE)&lt;&gt;CONCATENATE($A38,Y$18),"",VLOOKUP(CONCATENATE($A38,Y$18),'Berechnung TBA'!$A$5:$Q$9166,17,FALSE)))))),"")</f>
        <v/>
      </c>
      <c r="Z38" s="14" t="str">
        <f>IFERROR(IF(OR($A38="",Z$18="",$A38=Z$18),"",
IF(AND($A38&lt;10,Z$18&lt;10),IF(VLOOKUP(CONCATENATE(0,$A38,0,Z$18),'Berechnung TBA'!$A$5:$Q$9166,1,FALSE)&lt;&gt;CONCATENATE(0,$A38,0,Z$18),"",VLOOKUP(CONCATENATE(0,$A38,0,Z$18),'Berechnung TBA'!$A$5:$Q$9166,17,FALSE)),
IF(AND($A38&lt;10,OR(Z$18=10,Z$18&gt;10)),IF(VLOOKUP(CONCATENATE(0,$A38,Z$18),'Berechnung TBA'!$A$5:$Q$9166,1,FALSE)&lt;&gt;CONCATENATE(0,$A38,Z$18),"",VLOOKUP(CONCATENATE(0,$A38,Z$18),'Berechnung TBA'!$A$5:$Q$9166,17,FALSE)),
IF(AND(Z$18&lt;10,OR($A38=10,$A38&gt;10)),IF(VLOOKUP(CONCATENATE($A38,0,Z$18),'Berechnung TBA'!$A$5:$Q$9166,1,FALSE)&lt;&gt;CONCATENATE($A38,0,Z$18),"",VLOOKUP(CONCATENATE($A38,0,Z$18),'Berechnung TBA'!$A$5:$Q$9166,17,FALSE)),
IF(VLOOKUP(CONCATENATE($A38,Z$18),'Berechnung TBA'!$A$5:$Q$9166,1,FALSE)&lt;&gt;CONCATENATE($A38,Z$18),"",VLOOKUP(CONCATENATE($A38,Z$18),'Berechnung TBA'!$A$5:$Q$9166,17,FALSE)))))),"")</f>
        <v/>
      </c>
      <c r="AA38" s="14" t="str">
        <f>IFERROR(IF(OR($A38="",AA$18="",$A38=AA$18),"",
IF(AND($A38&lt;10,AA$18&lt;10),IF(VLOOKUP(CONCATENATE(0,$A38,0,AA$18),'Berechnung TBA'!$A$5:$Q$9166,1,FALSE)&lt;&gt;CONCATENATE(0,$A38,0,AA$18),"",VLOOKUP(CONCATENATE(0,$A38,0,AA$18),'Berechnung TBA'!$A$5:$Q$9166,17,FALSE)),
IF(AND($A38&lt;10,OR(AA$18=10,AA$18&gt;10)),IF(VLOOKUP(CONCATENATE(0,$A38,AA$18),'Berechnung TBA'!$A$5:$Q$9166,1,FALSE)&lt;&gt;CONCATENATE(0,$A38,AA$18),"",VLOOKUP(CONCATENATE(0,$A38,AA$18),'Berechnung TBA'!$A$5:$Q$9166,17,FALSE)),
IF(AND(AA$18&lt;10,OR($A38=10,$A38&gt;10)),IF(VLOOKUP(CONCATENATE($A38,0,AA$18),'Berechnung TBA'!$A$5:$Q$9166,1,FALSE)&lt;&gt;CONCATENATE($A38,0,AA$18),"",VLOOKUP(CONCATENATE($A38,0,AA$18),'Berechnung TBA'!$A$5:$Q$9166,17,FALSE)),
IF(VLOOKUP(CONCATENATE($A38,AA$18),'Berechnung TBA'!$A$5:$Q$9166,1,FALSE)&lt;&gt;CONCATENATE($A38,AA$18),"",VLOOKUP(CONCATENATE($A38,AA$18),'Berechnung TBA'!$A$5:$Q$9166,17,FALSE)))))),"")</f>
        <v/>
      </c>
      <c r="AB38" s="14" t="str">
        <f>IFERROR(IF(OR($A38="",AB$18="",$A38=AB$18),"",
IF(AND($A38&lt;10,AB$18&lt;10),IF(VLOOKUP(CONCATENATE(0,$A38,0,AB$18),'Berechnung TBA'!$A$5:$Q$9166,1,FALSE)&lt;&gt;CONCATENATE(0,$A38,0,AB$18),"",VLOOKUP(CONCATENATE(0,$A38,0,AB$18),'Berechnung TBA'!$A$5:$Q$9166,17,FALSE)),
IF(AND($A38&lt;10,OR(AB$18=10,AB$18&gt;10)),IF(VLOOKUP(CONCATENATE(0,$A38,AB$18),'Berechnung TBA'!$A$5:$Q$9166,1,FALSE)&lt;&gt;CONCATENATE(0,$A38,AB$18),"",VLOOKUP(CONCATENATE(0,$A38,AB$18),'Berechnung TBA'!$A$5:$Q$9166,17,FALSE)),
IF(AND(AB$18&lt;10,OR($A38=10,$A38&gt;10)),IF(VLOOKUP(CONCATENATE($A38,0,AB$18),'Berechnung TBA'!$A$5:$Q$9166,1,FALSE)&lt;&gt;CONCATENATE($A38,0,AB$18),"",VLOOKUP(CONCATENATE($A38,0,AB$18),'Berechnung TBA'!$A$5:$Q$9166,17,FALSE)),
IF(VLOOKUP(CONCATENATE($A38,AB$18),'Berechnung TBA'!$A$5:$Q$9166,1,FALSE)&lt;&gt;CONCATENATE($A38,AB$18),"",VLOOKUP(CONCATENATE($A38,AB$18),'Berechnung TBA'!$A$5:$Q$9166,17,FALSE)))))),"")</f>
        <v/>
      </c>
      <c r="AC38" s="14" t="str">
        <f>IFERROR(IF(OR($A38="",AC$18="",$A38=AC$18),"",
IF(AND($A38&lt;10,AC$18&lt;10),IF(VLOOKUP(CONCATENATE(0,$A38,0,AC$18),'Berechnung TBA'!$A$5:$Q$9166,1,FALSE)&lt;&gt;CONCATENATE(0,$A38,0,AC$18),"",VLOOKUP(CONCATENATE(0,$A38,0,AC$18),'Berechnung TBA'!$A$5:$Q$9166,17,FALSE)),
IF(AND($A38&lt;10,OR(AC$18=10,AC$18&gt;10)),IF(VLOOKUP(CONCATENATE(0,$A38,AC$18),'Berechnung TBA'!$A$5:$Q$9166,1,FALSE)&lt;&gt;CONCATENATE(0,$A38,AC$18),"",VLOOKUP(CONCATENATE(0,$A38,AC$18),'Berechnung TBA'!$A$5:$Q$9166,17,FALSE)),
IF(AND(AC$18&lt;10,OR($A38=10,$A38&gt;10)),IF(VLOOKUP(CONCATENATE($A38,0,AC$18),'Berechnung TBA'!$A$5:$Q$9166,1,FALSE)&lt;&gt;CONCATENATE($A38,0,AC$18),"",VLOOKUP(CONCATENATE($A38,0,AC$18),'Berechnung TBA'!$A$5:$Q$9166,17,FALSE)),
IF(VLOOKUP(CONCATENATE($A38,AC$18),'Berechnung TBA'!$A$5:$Q$9166,1,FALSE)&lt;&gt;CONCATENATE($A38,AC$18),"",VLOOKUP(CONCATENATE($A38,AC$18),'Berechnung TBA'!$A$5:$Q$9166,17,FALSE)))))),"")</f>
        <v/>
      </c>
      <c r="AD38" s="14" t="str">
        <f>IFERROR(IF(OR($A38="",AD$18="",$A38=AD$18),"",
IF(AND($A38&lt;10,AD$18&lt;10),IF(VLOOKUP(CONCATENATE(0,$A38,0,AD$18),'Berechnung TBA'!$A$5:$Q$9166,1,FALSE)&lt;&gt;CONCATENATE(0,$A38,0,AD$18),"",VLOOKUP(CONCATENATE(0,$A38,0,AD$18),'Berechnung TBA'!$A$5:$Q$9166,17,FALSE)),
IF(AND($A38&lt;10,OR(AD$18=10,AD$18&gt;10)),IF(VLOOKUP(CONCATENATE(0,$A38,AD$18),'Berechnung TBA'!$A$5:$Q$9166,1,FALSE)&lt;&gt;CONCATENATE(0,$A38,AD$18),"",VLOOKUP(CONCATENATE(0,$A38,AD$18),'Berechnung TBA'!$A$5:$Q$9166,17,FALSE)),
IF(AND(AD$18&lt;10,OR($A38=10,$A38&gt;10)),IF(VLOOKUP(CONCATENATE($A38,0,AD$18),'Berechnung TBA'!$A$5:$Q$9166,1,FALSE)&lt;&gt;CONCATENATE($A38,0,AD$18),"",VLOOKUP(CONCATENATE($A38,0,AD$18),'Berechnung TBA'!$A$5:$Q$9166,17,FALSE)),
IF(VLOOKUP(CONCATENATE($A38,AD$18),'Berechnung TBA'!$A$5:$Q$9166,1,FALSE)&lt;&gt;CONCATENATE($A38,AD$18),"",VLOOKUP(CONCATENATE($A38,AD$18),'Berechnung TBA'!$A$5:$Q$9166,17,FALSE)))))),"")</f>
        <v/>
      </c>
      <c r="AE38" s="14" t="str">
        <f>IFERROR(IF(OR($A38="",AE$18="",$A38=AE$18),"",
IF(AND($A38&lt;10,AE$18&lt;10),IF(VLOOKUP(CONCATENATE(0,$A38,0,AE$18),'Berechnung TBA'!$A$5:$Q$9166,1,FALSE)&lt;&gt;CONCATENATE(0,$A38,0,AE$18),"",VLOOKUP(CONCATENATE(0,$A38,0,AE$18),'Berechnung TBA'!$A$5:$Q$9166,17,FALSE)),
IF(AND($A38&lt;10,OR(AE$18=10,AE$18&gt;10)),IF(VLOOKUP(CONCATENATE(0,$A38,AE$18),'Berechnung TBA'!$A$5:$Q$9166,1,FALSE)&lt;&gt;CONCATENATE(0,$A38,AE$18),"",VLOOKUP(CONCATENATE(0,$A38,AE$18),'Berechnung TBA'!$A$5:$Q$9166,17,FALSE)),
IF(AND(AE$18&lt;10,OR($A38=10,$A38&gt;10)),IF(VLOOKUP(CONCATENATE($A38,0,AE$18),'Berechnung TBA'!$A$5:$Q$9166,1,FALSE)&lt;&gt;CONCATENATE($A38,0,AE$18),"",VLOOKUP(CONCATENATE($A38,0,AE$18),'Berechnung TBA'!$A$5:$Q$9166,17,FALSE)),
IF(VLOOKUP(CONCATENATE($A38,AE$18),'Berechnung TBA'!$A$5:$Q$9166,1,FALSE)&lt;&gt;CONCATENATE($A38,AE$18),"",VLOOKUP(CONCATENATE($A38,AE$18),'Berechnung TBA'!$A$5:$Q$9166,17,FALSE)))))),"")</f>
        <v/>
      </c>
      <c r="AF38" s="14" t="str">
        <f>IFERROR(IF(OR($A38="",AF$18="",$A38=AF$18),"",
IF(AND($A38&lt;10,AF$18&lt;10),IF(VLOOKUP(CONCATENATE(0,$A38,0,AF$18),'Berechnung TBA'!$A$5:$Q$9166,1,FALSE)&lt;&gt;CONCATENATE(0,$A38,0,AF$18),"",VLOOKUP(CONCATENATE(0,$A38,0,AF$18),'Berechnung TBA'!$A$5:$Q$9166,17,FALSE)),
IF(AND($A38&lt;10,OR(AF$18=10,AF$18&gt;10)),IF(VLOOKUP(CONCATENATE(0,$A38,AF$18),'Berechnung TBA'!$A$5:$Q$9166,1,FALSE)&lt;&gt;CONCATENATE(0,$A38,AF$18),"",VLOOKUP(CONCATENATE(0,$A38,AF$18),'Berechnung TBA'!$A$5:$Q$9166,17,FALSE)),
IF(AND(AF$18&lt;10,OR($A38=10,$A38&gt;10)),IF(VLOOKUP(CONCATENATE($A38,0,AF$18),'Berechnung TBA'!$A$5:$Q$9166,1,FALSE)&lt;&gt;CONCATENATE($A38,0,AF$18),"",VLOOKUP(CONCATENATE($A38,0,AF$18),'Berechnung TBA'!$A$5:$Q$9166,17,FALSE)),
IF(VLOOKUP(CONCATENATE($A38,AF$18),'Berechnung TBA'!$A$5:$Q$9166,1,FALSE)&lt;&gt;CONCATENATE($A38,AF$18),"",VLOOKUP(CONCATENATE($A38,AF$18),'Berechnung TBA'!$A$5:$Q$9166,17,FALSE)))))),"")</f>
        <v/>
      </c>
      <c r="AG38" s="14" t="str">
        <f>IFERROR(IF(OR($A38="",AG$18="",$A38=AG$18),"",
IF(AND($A38&lt;10,AG$18&lt;10),IF(VLOOKUP(CONCATENATE(0,$A38,0,AG$18),'Berechnung TBA'!$A$5:$Q$9166,1,FALSE)&lt;&gt;CONCATENATE(0,$A38,0,AG$18),"",VLOOKUP(CONCATENATE(0,$A38,0,AG$18),'Berechnung TBA'!$A$5:$Q$9166,17,FALSE)),
IF(AND($A38&lt;10,OR(AG$18=10,AG$18&gt;10)),IF(VLOOKUP(CONCATENATE(0,$A38,AG$18),'Berechnung TBA'!$A$5:$Q$9166,1,FALSE)&lt;&gt;CONCATENATE(0,$A38,AG$18),"",VLOOKUP(CONCATENATE(0,$A38,AG$18),'Berechnung TBA'!$A$5:$Q$9166,17,FALSE)),
IF(AND(AG$18&lt;10,OR($A38=10,$A38&gt;10)),IF(VLOOKUP(CONCATENATE($A38,0,AG$18),'Berechnung TBA'!$A$5:$Q$9166,1,FALSE)&lt;&gt;CONCATENATE($A38,0,AG$18),"",VLOOKUP(CONCATENATE($A38,0,AG$18),'Berechnung TBA'!$A$5:$Q$9166,17,FALSE)),
IF(VLOOKUP(CONCATENATE($A38,AG$18),'Berechnung TBA'!$A$5:$Q$9166,1,FALSE)&lt;&gt;CONCATENATE($A38,AG$18),"",VLOOKUP(CONCATENATE($A38,AG$18),'Berechnung TBA'!$A$5:$Q$9166,17,FALSE)))))),"")</f>
        <v/>
      </c>
      <c r="AH38" s="14" t="str">
        <f>IFERROR(IF(OR($A38="",AH$18="",$A38=AH$18),"",
IF(AND($A38&lt;10,AH$18&lt;10),IF(VLOOKUP(CONCATENATE(0,$A38,0,AH$18),'Berechnung TBA'!$A$5:$Q$9166,1,FALSE)&lt;&gt;CONCATENATE(0,$A38,0,AH$18),"",VLOOKUP(CONCATENATE(0,$A38,0,AH$18),'Berechnung TBA'!$A$5:$Q$9166,17,FALSE)),
IF(AND($A38&lt;10,OR(AH$18=10,AH$18&gt;10)),IF(VLOOKUP(CONCATENATE(0,$A38,AH$18),'Berechnung TBA'!$A$5:$Q$9166,1,FALSE)&lt;&gt;CONCATENATE(0,$A38,AH$18),"",VLOOKUP(CONCATENATE(0,$A38,AH$18),'Berechnung TBA'!$A$5:$Q$9166,17,FALSE)),
IF(AND(AH$18&lt;10,OR($A38=10,$A38&gt;10)),IF(VLOOKUP(CONCATENATE($A38,0,AH$18),'Berechnung TBA'!$A$5:$Q$9166,1,FALSE)&lt;&gt;CONCATENATE($A38,0,AH$18),"",VLOOKUP(CONCATENATE($A38,0,AH$18),'Berechnung TBA'!$A$5:$Q$9166,17,FALSE)),
IF(VLOOKUP(CONCATENATE($A38,AH$18),'Berechnung TBA'!$A$5:$Q$9166,1,FALSE)&lt;&gt;CONCATENATE($A38,AH$18),"",VLOOKUP(CONCATENATE($A38,AH$18),'Berechnung TBA'!$A$5:$Q$9166,17,FALSE)))))),"")</f>
        <v/>
      </c>
      <c r="AI38" s="14" t="str">
        <f>IFERROR(IF(OR($A38="",AI$18="",$A38=AI$18),"",
IF(AND($A38&lt;10,AI$18&lt;10),IF(VLOOKUP(CONCATENATE(0,$A38,0,AI$18),'Berechnung TBA'!$A$5:$Q$9166,1,FALSE)&lt;&gt;CONCATENATE(0,$A38,0,AI$18),"",VLOOKUP(CONCATENATE(0,$A38,0,AI$18),'Berechnung TBA'!$A$5:$Q$9166,17,FALSE)),
IF(AND($A38&lt;10,OR(AI$18=10,AI$18&gt;10)),IF(VLOOKUP(CONCATENATE(0,$A38,AI$18),'Berechnung TBA'!$A$5:$Q$9166,1,FALSE)&lt;&gt;CONCATENATE(0,$A38,AI$18),"",VLOOKUP(CONCATENATE(0,$A38,AI$18),'Berechnung TBA'!$A$5:$Q$9166,17,FALSE)),
IF(AND(AI$18&lt;10,OR($A38=10,$A38&gt;10)),IF(VLOOKUP(CONCATENATE($A38,0,AI$18),'Berechnung TBA'!$A$5:$Q$9166,1,FALSE)&lt;&gt;CONCATENATE($A38,0,AI$18),"",VLOOKUP(CONCATENATE($A38,0,AI$18),'Berechnung TBA'!$A$5:$Q$9166,17,FALSE)),
IF(VLOOKUP(CONCATENATE($A38,AI$18),'Berechnung TBA'!$A$5:$Q$9166,1,FALSE)&lt;&gt;CONCATENATE($A38,AI$18),"",VLOOKUP(CONCATENATE($A38,AI$18),'Berechnung TBA'!$A$5:$Q$9166,17,FALSE)))))),"")</f>
        <v/>
      </c>
      <c r="AJ38" s="14" t="str">
        <f>IFERROR(IF(OR($A38="",AJ$18="",$A38=AJ$18),"",
IF(AND($A38&lt;10,AJ$18&lt;10),IF(VLOOKUP(CONCATENATE(0,$A38,0,AJ$18),'Berechnung TBA'!$A$5:$Q$9166,1,FALSE)&lt;&gt;CONCATENATE(0,$A38,0,AJ$18),"",VLOOKUP(CONCATENATE(0,$A38,0,AJ$18),'Berechnung TBA'!$A$5:$Q$9166,17,FALSE)),
IF(AND($A38&lt;10,OR(AJ$18=10,AJ$18&gt;10)),IF(VLOOKUP(CONCATENATE(0,$A38,AJ$18),'Berechnung TBA'!$A$5:$Q$9166,1,FALSE)&lt;&gt;CONCATENATE(0,$A38,AJ$18),"",VLOOKUP(CONCATENATE(0,$A38,AJ$18),'Berechnung TBA'!$A$5:$Q$9166,17,FALSE)),
IF(AND(AJ$18&lt;10,OR($A38=10,$A38&gt;10)),IF(VLOOKUP(CONCATENATE($A38,0,AJ$18),'Berechnung TBA'!$A$5:$Q$9166,1,FALSE)&lt;&gt;CONCATENATE($A38,0,AJ$18),"",VLOOKUP(CONCATENATE($A38,0,AJ$18),'Berechnung TBA'!$A$5:$Q$9166,17,FALSE)),
IF(VLOOKUP(CONCATENATE($A38,AJ$18),'Berechnung TBA'!$A$5:$Q$9166,1,FALSE)&lt;&gt;CONCATENATE($A38,AJ$18),"",VLOOKUP(CONCATENATE($A38,AJ$18),'Berechnung TBA'!$A$5:$Q$9166,17,FALSE)))))),"")</f>
        <v/>
      </c>
      <c r="AK38" s="14" t="str">
        <f>IFERROR(IF(OR($A38="",AK$18="",$A38=AK$18),"",
IF(AND($A38&lt;10,AK$18&lt;10),IF(VLOOKUP(CONCATENATE(0,$A38,0,AK$18),'Berechnung TBA'!$A$5:$Q$9166,1,FALSE)&lt;&gt;CONCATENATE(0,$A38,0,AK$18),"",VLOOKUP(CONCATENATE(0,$A38,0,AK$18),'Berechnung TBA'!$A$5:$Q$9166,17,FALSE)),
IF(AND($A38&lt;10,OR(AK$18=10,AK$18&gt;10)),IF(VLOOKUP(CONCATENATE(0,$A38,AK$18),'Berechnung TBA'!$A$5:$Q$9166,1,FALSE)&lt;&gt;CONCATENATE(0,$A38,AK$18),"",VLOOKUP(CONCATENATE(0,$A38,AK$18),'Berechnung TBA'!$A$5:$Q$9166,17,FALSE)),
IF(AND(AK$18&lt;10,OR($A38=10,$A38&gt;10)),IF(VLOOKUP(CONCATENATE($A38,0,AK$18),'Berechnung TBA'!$A$5:$Q$9166,1,FALSE)&lt;&gt;CONCATENATE($A38,0,AK$18),"",VLOOKUP(CONCATENATE($A38,0,AK$18),'Berechnung TBA'!$A$5:$Q$9166,17,FALSE)),
IF(VLOOKUP(CONCATENATE($A38,AK$18),'Berechnung TBA'!$A$5:$Q$9166,1,FALSE)&lt;&gt;CONCATENATE($A38,AK$18),"",VLOOKUP(CONCATENATE($A38,AK$18),'Berechnung TBA'!$A$5:$Q$9166,17,FALSE)))))),"")</f>
        <v/>
      </c>
      <c r="AL38" s="14" t="str">
        <f>IFERROR(IF(OR($A38="",AL$18="",$A38=AL$18),"",
IF(AND($A38&lt;10,AL$18&lt;10),IF(VLOOKUP(CONCATENATE(0,$A38,0,AL$18),'Berechnung TBA'!$A$5:$Q$9166,1,FALSE)&lt;&gt;CONCATENATE(0,$A38,0,AL$18),"",VLOOKUP(CONCATENATE(0,$A38,0,AL$18),'Berechnung TBA'!$A$5:$Q$9166,17,FALSE)),
IF(AND($A38&lt;10,OR(AL$18=10,AL$18&gt;10)),IF(VLOOKUP(CONCATENATE(0,$A38,AL$18),'Berechnung TBA'!$A$5:$Q$9166,1,FALSE)&lt;&gt;CONCATENATE(0,$A38,AL$18),"",VLOOKUP(CONCATENATE(0,$A38,AL$18),'Berechnung TBA'!$A$5:$Q$9166,17,FALSE)),
IF(AND(AL$18&lt;10,OR($A38=10,$A38&gt;10)),IF(VLOOKUP(CONCATENATE($A38,0,AL$18),'Berechnung TBA'!$A$5:$Q$9166,1,FALSE)&lt;&gt;CONCATENATE($A38,0,AL$18),"",VLOOKUP(CONCATENATE($A38,0,AL$18),'Berechnung TBA'!$A$5:$Q$9166,17,FALSE)),
IF(VLOOKUP(CONCATENATE($A38,AL$18),'Berechnung TBA'!$A$5:$Q$9166,1,FALSE)&lt;&gt;CONCATENATE($A38,AL$18),"",VLOOKUP(CONCATENATE($A38,AL$18),'Berechnung TBA'!$A$5:$Q$9166,17,FALSE)))))),"")</f>
        <v/>
      </c>
      <c r="AM38" s="14" t="str">
        <f>IFERROR(IF(OR($A38="",AM$18="",$A38=AM$18),"",
IF(AND($A38&lt;10,AM$18&lt;10),IF(VLOOKUP(CONCATENATE(0,$A38,0,AM$18),'Berechnung TBA'!$A$5:$Q$9166,1,FALSE)&lt;&gt;CONCATENATE(0,$A38,0,AM$18),"",VLOOKUP(CONCATENATE(0,$A38,0,AM$18),'Berechnung TBA'!$A$5:$Q$9166,17,FALSE)),
IF(AND($A38&lt;10,OR(AM$18=10,AM$18&gt;10)),IF(VLOOKUP(CONCATENATE(0,$A38,AM$18),'Berechnung TBA'!$A$5:$Q$9166,1,FALSE)&lt;&gt;CONCATENATE(0,$A38,AM$18),"",VLOOKUP(CONCATENATE(0,$A38,AM$18),'Berechnung TBA'!$A$5:$Q$9166,17,FALSE)),
IF(AND(AM$18&lt;10,OR($A38=10,$A38&gt;10)),IF(VLOOKUP(CONCATENATE($A38,0,AM$18),'Berechnung TBA'!$A$5:$Q$9166,1,FALSE)&lt;&gt;CONCATENATE($A38,0,AM$18),"",VLOOKUP(CONCATENATE($A38,0,AM$18),'Berechnung TBA'!$A$5:$Q$9166,17,FALSE)),
IF(VLOOKUP(CONCATENATE($A38,AM$18),'Berechnung TBA'!$A$5:$Q$9166,1,FALSE)&lt;&gt;CONCATENATE($A38,AM$18),"",VLOOKUP(CONCATENATE($A38,AM$18),'Berechnung TBA'!$A$5:$Q$9166,17,FALSE)))))),"")</f>
        <v/>
      </c>
      <c r="AN38" s="14" t="str">
        <f>IFERROR(IF(OR($A38="",AN$18="",$A38=AN$18),"",
IF(AND($A38&lt;10,AN$18&lt;10),IF(VLOOKUP(CONCATENATE(0,$A38,0,AN$18),'Berechnung TBA'!$A$5:$Q$9166,1,FALSE)&lt;&gt;CONCATENATE(0,$A38,0,AN$18),"",VLOOKUP(CONCATENATE(0,$A38,0,AN$18),'Berechnung TBA'!$A$5:$Q$9166,17,FALSE)),
IF(AND($A38&lt;10,OR(AN$18=10,AN$18&gt;10)),IF(VLOOKUP(CONCATENATE(0,$A38,AN$18),'Berechnung TBA'!$A$5:$Q$9166,1,FALSE)&lt;&gt;CONCATENATE(0,$A38,AN$18),"",VLOOKUP(CONCATENATE(0,$A38,AN$18),'Berechnung TBA'!$A$5:$Q$9166,17,FALSE)),
IF(AND(AN$18&lt;10,OR($A38=10,$A38&gt;10)),IF(VLOOKUP(CONCATENATE($A38,0,AN$18),'Berechnung TBA'!$A$5:$Q$9166,1,FALSE)&lt;&gt;CONCATENATE($A38,0,AN$18),"",VLOOKUP(CONCATENATE($A38,0,AN$18),'Berechnung TBA'!$A$5:$Q$9166,17,FALSE)),
IF(VLOOKUP(CONCATENATE($A38,AN$18),'Berechnung TBA'!$A$5:$Q$9166,1,FALSE)&lt;&gt;CONCATENATE($A38,AN$18),"",VLOOKUP(CONCATENATE($A38,AN$18),'Berechnung TBA'!$A$5:$Q$9166,17,FALSE)))))),"")</f>
        <v/>
      </c>
    </row>
    <row r="39" spans="1:40" x14ac:dyDescent="0.2">
      <c r="A39" s="6" t="str">
        <f t="shared" si="1"/>
        <v/>
      </c>
      <c r="B39" s="6" t="str">
        <f>IF(U8="","",U8)</f>
        <v/>
      </c>
      <c r="C39" s="13" t="str">
        <f>IF(U$8="","",
IF(U$8="FG",
IF(AND(2/3*U$10/1.2&gt;2,OR(2/3*U$10/1.2&lt;8,2/3*U$10/1.2=8)),2/3*U$10/1.2,IF(2/3*U$10/1.2&gt;8,8,2)),
IF(U$8="SB",
IF(AND(2/3*U$10/0.8&gt;2,OR(2/3*U$10/0.8&lt;8,2/3*U$10/0.8=8)),2/3*U$10/0.8,IF(2/3*U$10/0.8&gt;8,8,2)),
VLOOKUP(U$12,Berechnungsparameter!$A$23:$G$33,4,FALSE))))</f>
        <v/>
      </c>
      <c r="D39" s="13" t="str">
        <f>IF(U$8="","",
VLOOKUP(U$12,Berechnungsparameter!$A$23:$G$33,7,FALSE))</f>
        <v/>
      </c>
      <c r="E39" s="14" t="str">
        <f>IFERROR(IF(OR($A39="",E$18="",$A39=E$18),"",
IF(AND($A39&lt;10,E$18&lt;10),IF(VLOOKUP(CONCATENATE(0,$A39,0,E$18),'Berechnung TBA'!$A$5:$Q$9166,1,FALSE)&lt;&gt;CONCATENATE(0,$A39,0,E$18),"",VLOOKUP(CONCATENATE(0,$A39,0,E$18),'Berechnung TBA'!$A$5:$Q$9166,17,FALSE)),
IF(AND($A39&lt;10,OR(E$18=10,E$18&gt;10)),IF(VLOOKUP(CONCATENATE(0,$A39,E$18),'Berechnung TBA'!$A$5:$Q$9166,1,FALSE)&lt;&gt;CONCATENATE(0,$A39,E$18),"",VLOOKUP(CONCATENATE(0,$A39,E$18),'Berechnung TBA'!$A$5:$Q$9166,17,FALSE)),
IF(AND(E$18&lt;10,OR($A39=10,$A39&gt;10)),IF(VLOOKUP(CONCATENATE($A39,0,E$18),'Berechnung TBA'!$A$5:$Q$9166,1,FALSE)&lt;&gt;CONCATENATE($A39,0,E$18),"",VLOOKUP(CONCATENATE($A39,0,E$18),'Berechnung TBA'!$A$5:$Q$9166,17,FALSE)),
IF(VLOOKUP(CONCATENATE($A39,E$18),'Berechnung TBA'!$A$5:$Q$9166,1,FALSE)&lt;&gt;CONCATENATE($A39,E$18),"",VLOOKUP(CONCATENATE($A39,E$18),'Berechnung TBA'!$A$5:$Q$9166,17,FALSE)))))),"")</f>
        <v/>
      </c>
      <c r="F39" s="14" t="str">
        <f>IFERROR(IF(OR($A39="",F$18="",$A39=F$18),"",
IF(AND($A39&lt;10,F$18&lt;10),IF(VLOOKUP(CONCATENATE(0,$A39,0,F$18),'Berechnung TBA'!$A$5:$Q$9166,1,FALSE)&lt;&gt;CONCATENATE(0,$A39,0,F$18),"",VLOOKUP(CONCATENATE(0,$A39,0,F$18),'Berechnung TBA'!$A$5:$Q$9166,17,FALSE)),
IF(AND($A39&lt;10,OR(F$18=10,F$18&gt;10)),IF(VLOOKUP(CONCATENATE(0,$A39,F$18),'Berechnung TBA'!$A$5:$Q$9166,1,FALSE)&lt;&gt;CONCATENATE(0,$A39,F$18),"",VLOOKUP(CONCATENATE(0,$A39,F$18),'Berechnung TBA'!$A$5:$Q$9166,17,FALSE)),
IF(AND(F$18&lt;10,OR($A39=10,$A39&gt;10)),IF(VLOOKUP(CONCATENATE($A39,0,F$18),'Berechnung TBA'!$A$5:$Q$9166,1,FALSE)&lt;&gt;CONCATENATE($A39,0,F$18),"",VLOOKUP(CONCATENATE($A39,0,F$18),'Berechnung TBA'!$A$5:$Q$9166,17,FALSE)),
IF(VLOOKUP(CONCATENATE($A39,F$18),'Berechnung TBA'!$A$5:$Q$9166,1,FALSE)&lt;&gt;CONCATENATE($A39,F$18),"",VLOOKUP(CONCATENATE($A39,F$18),'Berechnung TBA'!$A$5:$Q$9166,17,FALSE)))))),"")</f>
        <v/>
      </c>
      <c r="G39" s="14" t="str">
        <f>IFERROR(IF(OR($A39="",G$18="",$A39=G$18),"",
IF(AND($A39&lt;10,G$18&lt;10),IF(VLOOKUP(CONCATENATE(0,$A39,0,G$18),'Berechnung TBA'!$A$5:$Q$9166,1,FALSE)&lt;&gt;CONCATENATE(0,$A39,0,G$18),"",VLOOKUP(CONCATENATE(0,$A39,0,G$18),'Berechnung TBA'!$A$5:$Q$9166,17,FALSE)),
IF(AND($A39&lt;10,OR(G$18=10,G$18&gt;10)),IF(VLOOKUP(CONCATENATE(0,$A39,G$18),'Berechnung TBA'!$A$5:$Q$9166,1,FALSE)&lt;&gt;CONCATENATE(0,$A39,G$18),"",VLOOKUP(CONCATENATE(0,$A39,G$18),'Berechnung TBA'!$A$5:$Q$9166,17,FALSE)),
IF(AND(G$18&lt;10,OR($A39=10,$A39&gt;10)),IF(VLOOKUP(CONCATENATE($A39,0,G$18),'Berechnung TBA'!$A$5:$Q$9166,1,FALSE)&lt;&gt;CONCATENATE($A39,0,G$18),"",VLOOKUP(CONCATENATE($A39,0,G$18),'Berechnung TBA'!$A$5:$Q$9166,17,FALSE)),
IF(VLOOKUP(CONCATENATE($A39,G$18),'Berechnung TBA'!$A$5:$Q$9166,1,FALSE)&lt;&gt;CONCATENATE($A39,G$18),"",VLOOKUP(CONCATENATE($A39,G$18),'Berechnung TBA'!$A$5:$Q$9166,17,FALSE)))))),"")</f>
        <v/>
      </c>
      <c r="H39" s="14" t="str">
        <f>IFERROR(IF(OR($A39="",H$18="",$A39=H$18),"",
IF(AND($A39&lt;10,H$18&lt;10),IF(VLOOKUP(CONCATENATE(0,$A39,0,H$18),'Berechnung TBA'!$A$5:$Q$9166,1,FALSE)&lt;&gt;CONCATENATE(0,$A39,0,H$18),"",VLOOKUP(CONCATENATE(0,$A39,0,H$18),'Berechnung TBA'!$A$5:$Q$9166,17,FALSE)),
IF(AND($A39&lt;10,OR(H$18=10,H$18&gt;10)),IF(VLOOKUP(CONCATENATE(0,$A39,H$18),'Berechnung TBA'!$A$5:$Q$9166,1,FALSE)&lt;&gt;CONCATENATE(0,$A39,H$18),"",VLOOKUP(CONCATENATE(0,$A39,H$18),'Berechnung TBA'!$A$5:$Q$9166,17,FALSE)),
IF(AND(H$18&lt;10,OR($A39=10,$A39&gt;10)),IF(VLOOKUP(CONCATENATE($A39,0,H$18),'Berechnung TBA'!$A$5:$Q$9166,1,FALSE)&lt;&gt;CONCATENATE($A39,0,H$18),"",VLOOKUP(CONCATENATE($A39,0,H$18),'Berechnung TBA'!$A$5:$Q$9166,17,FALSE)),
IF(VLOOKUP(CONCATENATE($A39,H$18),'Berechnung TBA'!$A$5:$Q$9166,1,FALSE)&lt;&gt;CONCATENATE($A39,H$18),"",VLOOKUP(CONCATENATE($A39,H$18),'Berechnung TBA'!$A$5:$Q$9166,17,FALSE)))))),"")</f>
        <v/>
      </c>
      <c r="I39" s="14" t="str">
        <f>IFERROR(IF(OR($A39="",I$18="",$A39=I$18),"",
IF(AND($A39&lt;10,I$18&lt;10),IF(VLOOKUP(CONCATENATE(0,$A39,0,I$18),'Berechnung TBA'!$A$5:$Q$9166,1,FALSE)&lt;&gt;CONCATENATE(0,$A39,0,I$18),"",VLOOKUP(CONCATENATE(0,$A39,0,I$18),'Berechnung TBA'!$A$5:$Q$9166,17,FALSE)),
IF(AND($A39&lt;10,OR(I$18=10,I$18&gt;10)),IF(VLOOKUP(CONCATENATE(0,$A39,I$18),'Berechnung TBA'!$A$5:$Q$9166,1,FALSE)&lt;&gt;CONCATENATE(0,$A39,I$18),"",VLOOKUP(CONCATENATE(0,$A39,I$18),'Berechnung TBA'!$A$5:$Q$9166,17,FALSE)),
IF(AND(I$18&lt;10,OR($A39=10,$A39&gt;10)),IF(VLOOKUP(CONCATENATE($A39,0,I$18),'Berechnung TBA'!$A$5:$Q$9166,1,FALSE)&lt;&gt;CONCATENATE($A39,0,I$18),"",VLOOKUP(CONCATENATE($A39,0,I$18),'Berechnung TBA'!$A$5:$Q$9166,17,FALSE)),
IF(VLOOKUP(CONCATENATE($A39,I$18),'Berechnung TBA'!$A$5:$Q$9166,1,FALSE)&lt;&gt;CONCATENATE($A39,I$18),"",VLOOKUP(CONCATENATE($A39,I$18),'Berechnung TBA'!$A$5:$Q$9166,17,FALSE)))))),"")</f>
        <v/>
      </c>
      <c r="J39" s="14" t="str">
        <f>IFERROR(IF(OR($A39="",J$18="",$A39=J$18),"",
IF(AND($A39&lt;10,J$18&lt;10),IF(VLOOKUP(CONCATENATE(0,$A39,0,J$18),'Berechnung TBA'!$A$5:$Q$9166,1,FALSE)&lt;&gt;CONCATENATE(0,$A39,0,J$18),"",VLOOKUP(CONCATENATE(0,$A39,0,J$18),'Berechnung TBA'!$A$5:$Q$9166,17,FALSE)),
IF(AND($A39&lt;10,OR(J$18=10,J$18&gt;10)),IF(VLOOKUP(CONCATENATE(0,$A39,J$18),'Berechnung TBA'!$A$5:$Q$9166,1,FALSE)&lt;&gt;CONCATENATE(0,$A39,J$18),"",VLOOKUP(CONCATENATE(0,$A39,J$18),'Berechnung TBA'!$A$5:$Q$9166,17,FALSE)),
IF(AND(J$18&lt;10,OR($A39=10,$A39&gt;10)),IF(VLOOKUP(CONCATENATE($A39,0,J$18),'Berechnung TBA'!$A$5:$Q$9166,1,FALSE)&lt;&gt;CONCATENATE($A39,0,J$18),"",VLOOKUP(CONCATENATE($A39,0,J$18),'Berechnung TBA'!$A$5:$Q$9166,17,FALSE)),
IF(VLOOKUP(CONCATENATE($A39,J$18),'Berechnung TBA'!$A$5:$Q$9166,1,FALSE)&lt;&gt;CONCATENATE($A39,J$18),"",VLOOKUP(CONCATENATE($A39,J$18),'Berechnung TBA'!$A$5:$Q$9166,17,FALSE)))))),"")</f>
        <v/>
      </c>
      <c r="K39" s="14" t="str">
        <f>IFERROR(IF(OR($A39="",K$18="",$A39=K$18),"",
IF(AND($A39&lt;10,K$18&lt;10),IF(VLOOKUP(CONCATENATE(0,$A39,0,K$18),'Berechnung TBA'!$A$5:$Q$9166,1,FALSE)&lt;&gt;CONCATENATE(0,$A39,0,K$18),"",VLOOKUP(CONCATENATE(0,$A39,0,K$18),'Berechnung TBA'!$A$5:$Q$9166,17,FALSE)),
IF(AND($A39&lt;10,OR(K$18=10,K$18&gt;10)),IF(VLOOKUP(CONCATENATE(0,$A39,K$18),'Berechnung TBA'!$A$5:$Q$9166,1,FALSE)&lt;&gt;CONCATENATE(0,$A39,K$18),"",VLOOKUP(CONCATENATE(0,$A39,K$18),'Berechnung TBA'!$A$5:$Q$9166,17,FALSE)),
IF(AND(K$18&lt;10,OR($A39=10,$A39&gt;10)),IF(VLOOKUP(CONCATENATE($A39,0,K$18),'Berechnung TBA'!$A$5:$Q$9166,1,FALSE)&lt;&gt;CONCATENATE($A39,0,K$18),"",VLOOKUP(CONCATENATE($A39,0,K$18),'Berechnung TBA'!$A$5:$Q$9166,17,FALSE)),
IF(VLOOKUP(CONCATENATE($A39,K$18),'Berechnung TBA'!$A$5:$Q$9166,1,FALSE)&lt;&gt;CONCATENATE($A39,K$18),"",VLOOKUP(CONCATENATE($A39,K$18),'Berechnung TBA'!$A$5:$Q$9166,17,FALSE)))))),"")</f>
        <v/>
      </c>
      <c r="L39" s="14" t="str">
        <f>IFERROR(IF(OR($A39="",L$18="",$A39=L$18),"",
IF(AND($A39&lt;10,L$18&lt;10),IF(VLOOKUP(CONCATENATE(0,$A39,0,L$18),'Berechnung TBA'!$A$5:$Q$9166,1,FALSE)&lt;&gt;CONCATENATE(0,$A39,0,L$18),"",VLOOKUP(CONCATENATE(0,$A39,0,L$18),'Berechnung TBA'!$A$5:$Q$9166,17,FALSE)),
IF(AND($A39&lt;10,OR(L$18=10,L$18&gt;10)),IF(VLOOKUP(CONCATENATE(0,$A39,L$18),'Berechnung TBA'!$A$5:$Q$9166,1,FALSE)&lt;&gt;CONCATENATE(0,$A39,L$18),"",VLOOKUP(CONCATENATE(0,$A39,L$18),'Berechnung TBA'!$A$5:$Q$9166,17,FALSE)),
IF(AND(L$18&lt;10,OR($A39=10,$A39&gt;10)),IF(VLOOKUP(CONCATENATE($A39,0,L$18),'Berechnung TBA'!$A$5:$Q$9166,1,FALSE)&lt;&gt;CONCATENATE($A39,0,L$18),"",VLOOKUP(CONCATENATE($A39,0,L$18),'Berechnung TBA'!$A$5:$Q$9166,17,FALSE)),
IF(VLOOKUP(CONCATENATE($A39,L$18),'Berechnung TBA'!$A$5:$Q$9166,1,FALSE)&lt;&gt;CONCATENATE($A39,L$18),"",VLOOKUP(CONCATENATE($A39,L$18),'Berechnung TBA'!$A$5:$Q$9166,17,FALSE)))))),"")</f>
        <v/>
      </c>
      <c r="M39" s="14" t="str">
        <f>IFERROR(IF(OR($A39="",M$18="",$A39=M$18),"",
IF(AND($A39&lt;10,M$18&lt;10),IF(VLOOKUP(CONCATENATE(0,$A39,0,M$18),'Berechnung TBA'!$A$5:$Q$9166,1,FALSE)&lt;&gt;CONCATENATE(0,$A39,0,M$18),"",VLOOKUP(CONCATENATE(0,$A39,0,M$18),'Berechnung TBA'!$A$5:$Q$9166,17,FALSE)),
IF(AND($A39&lt;10,OR(M$18=10,M$18&gt;10)),IF(VLOOKUP(CONCATENATE(0,$A39,M$18),'Berechnung TBA'!$A$5:$Q$9166,1,FALSE)&lt;&gt;CONCATENATE(0,$A39,M$18),"",VLOOKUP(CONCATENATE(0,$A39,M$18),'Berechnung TBA'!$A$5:$Q$9166,17,FALSE)),
IF(AND(M$18&lt;10,OR($A39=10,$A39&gt;10)),IF(VLOOKUP(CONCATENATE($A39,0,M$18),'Berechnung TBA'!$A$5:$Q$9166,1,FALSE)&lt;&gt;CONCATENATE($A39,0,M$18),"",VLOOKUP(CONCATENATE($A39,0,M$18),'Berechnung TBA'!$A$5:$Q$9166,17,FALSE)),
IF(VLOOKUP(CONCATENATE($A39,M$18),'Berechnung TBA'!$A$5:$Q$9166,1,FALSE)&lt;&gt;CONCATENATE($A39,M$18),"",VLOOKUP(CONCATENATE($A39,M$18),'Berechnung TBA'!$A$5:$Q$9166,17,FALSE)))))),"")</f>
        <v/>
      </c>
      <c r="N39" s="14" t="str">
        <f>IFERROR(IF(OR($A39="",N$18="",$A39=N$18),"",
IF(AND($A39&lt;10,N$18&lt;10),IF(VLOOKUP(CONCATENATE(0,$A39,0,N$18),'Berechnung TBA'!$A$5:$Q$9166,1,FALSE)&lt;&gt;CONCATENATE(0,$A39,0,N$18),"",VLOOKUP(CONCATENATE(0,$A39,0,N$18),'Berechnung TBA'!$A$5:$Q$9166,17,FALSE)),
IF(AND($A39&lt;10,OR(N$18=10,N$18&gt;10)),IF(VLOOKUP(CONCATENATE(0,$A39,N$18),'Berechnung TBA'!$A$5:$Q$9166,1,FALSE)&lt;&gt;CONCATENATE(0,$A39,N$18),"",VLOOKUP(CONCATENATE(0,$A39,N$18),'Berechnung TBA'!$A$5:$Q$9166,17,FALSE)),
IF(AND(N$18&lt;10,OR($A39=10,$A39&gt;10)),IF(VLOOKUP(CONCATENATE($A39,0,N$18),'Berechnung TBA'!$A$5:$Q$9166,1,FALSE)&lt;&gt;CONCATENATE($A39,0,N$18),"",VLOOKUP(CONCATENATE($A39,0,N$18),'Berechnung TBA'!$A$5:$Q$9166,17,FALSE)),
IF(VLOOKUP(CONCATENATE($A39,N$18),'Berechnung TBA'!$A$5:$Q$9166,1,FALSE)&lt;&gt;CONCATENATE($A39,N$18),"",VLOOKUP(CONCATENATE($A39,N$18),'Berechnung TBA'!$A$5:$Q$9166,17,FALSE)))))),"")</f>
        <v/>
      </c>
      <c r="O39" s="14" t="str">
        <f>IFERROR(IF(OR($A39="",O$18="",$A39=O$18),"",
IF(AND($A39&lt;10,O$18&lt;10),IF(VLOOKUP(CONCATENATE(0,$A39,0,O$18),'Berechnung TBA'!$A$5:$Q$9166,1,FALSE)&lt;&gt;CONCATENATE(0,$A39,0,O$18),"",VLOOKUP(CONCATENATE(0,$A39,0,O$18),'Berechnung TBA'!$A$5:$Q$9166,17,FALSE)),
IF(AND($A39&lt;10,OR(O$18=10,O$18&gt;10)),IF(VLOOKUP(CONCATENATE(0,$A39,O$18),'Berechnung TBA'!$A$5:$Q$9166,1,FALSE)&lt;&gt;CONCATENATE(0,$A39,O$18),"",VLOOKUP(CONCATENATE(0,$A39,O$18),'Berechnung TBA'!$A$5:$Q$9166,17,FALSE)),
IF(AND(O$18&lt;10,OR($A39=10,$A39&gt;10)),IF(VLOOKUP(CONCATENATE($A39,0,O$18),'Berechnung TBA'!$A$5:$Q$9166,1,FALSE)&lt;&gt;CONCATENATE($A39,0,O$18),"",VLOOKUP(CONCATENATE($A39,0,O$18),'Berechnung TBA'!$A$5:$Q$9166,17,FALSE)),
IF(VLOOKUP(CONCATENATE($A39,O$18),'Berechnung TBA'!$A$5:$Q$9166,1,FALSE)&lt;&gt;CONCATENATE($A39,O$18),"",VLOOKUP(CONCATENATE($A39,O$18),'Berechnung TBA'!$A$5:$Q$9166,17,FALSE)))))),"")</f>
        <v/>
      </c>
      <c r="P39" s="14" t="str">
        <f>IFERROR(IF(OR($A39="",P$18="",$A39=P$18),"",
IF(AND($A39&lt;10,P$18&lt;10),IF(VLOOKUP(CONCATENATE(0,$A39,0,P$18),'Berechnung TBA'!$A$5:$Q$9166,1,FALSE)&lt;&gt;CONCATENATE(0,$A39,0,P$18),"",VLOOKUP(CONCATENATE(0,$A39,0,P$18),'Berechnung TBA'!$A$5:$Q$9166,17,FALSE)),
IF(AND($A39&lt;10,OR(P$18=10,P$18&gt;10)),IF(VLOOKUP(CONCATENATE(0,$A39,P$18),'Berechnung TBA'!$A$5:$Q$9166,1,FALSE)&lt;&gt;CONCATENATE(0,$A39,P$18),"",VLOOKUP(CONCATENATE(0,$A39,P$18),'Berechnung TBA'!$A$5:$Q$9166,17,FALSE)),
IF(AND(P$18&lt;10,OR($A39=10,$A39&gt;10)),IF(VLOOKUP(CONCATENATE($A39,0,P$18),'Berechnung TBA'!$A$5:$Q$9166,1,FALSE)&lt;&gt;CONCATENATE($A39,0,P$18),"",VLOOKUP(CONCATENATE($A39,0,P$18),'Berechnung TBA'!$A$5:$Q$9166,17,FALSE)),
IF(VLOOKUP(CONCATENATE($A39,P$18),'Berechnung TBA'!$A$5:$Q$9166,1,FALSE)&lt;&gt;CONCATENATE($A39,P$18),"",VLOOKUP(CONCATENATE($A39,P$18),'Berechnung TBA'!$A$5:$Q$9166,17,FALSE)))))),"")</f>
        <v/>
      </c>
      <c r="Q39" s="14" t="str">
        <f>IFERROR(IF(OR($A39="",Q$18="",$A39=Q$18),"",
IF(AND($A39&lt;10,Q$18&lt;10),IF(VLOOKUP(CONCATENATE(0,$A39,0,Q$18),'Berechnung TBA'!$A$5:$Q$9166,1,FALSE)&lt;&gt;CONCATENATE(0,$A39,0,Q$18),"",VLOOKUP(CONCATENATE(0,$A39,0,Q$18),'Berechnung TBA'!$A$5:$Q$9166,17,FALSE)),
IF(AND($A39&lt;10,OR(Q$18=10,Q$18&gt;10)),IF(VLOOKUP(CONCATENATE(0,$A39,Q$18),'Berechnung TBA'!$A$5:$Q$9166,1,FALSE)&lt;&gt;CONCATENATE(0,$A39,Q$18),"",VLOOKUP(CONCATENATE(0,$A39,Q$18),'Berechnung TBA'!$A$5:$Q$9166,17,FALSE)),
IF(AND(Q$18&lt;10,OR($A39=10,$A39&gt;10)),IF(VLOOKUP(CONCATENATE($A39,0,Q$18),'Berechnung TBA'!$A$5:$Q$9166,1,FALSE)&lt;&gt;CONCATENATE($A39,0,Q$18),"",VLOOKUP(CONCATENATE($A39,0,Q$18),'Berechnung TBA'!$A$5:$Q$9166,17,FALSE)),
IF(VLOOKUP(CONCATENATE($A39,Q$18),'Berechnung TBA'!$A$5:$Q$9166,1,FALSE)&lt;&gt;CONCATENATE($A39,Q$18),"",VLOOKUP(CONCATENATE($A39,Q$18),'Berechnung TBA'!$A$5:$Q$9166,17,FALSE)))))),"")</f>
        <v/>
      </c>
      <c r="R39" s="14" t="str">
        <f>IFERROR(IF(OR($A39="",R$18="",$A39=R$18),"",
IF(AND($A39&lt;10,R$18&lt;10),IF(VLOOKUP(CONCATENATE(0,$A39,0,R$18),'Berechnung TBA'!$A$5:$Q$9166,1,FALSE)&lt;&gt;CONCATENATE(0,$A39,0,R$18),"",VLOOKUP(CONCATENATE(0,$A39,0,R$18),'Berechnung TBA'!$A$5:$Q$9166,17,FALSE)),
IF(AND($A39&lt;10,OR(R$18=10,R$18&gt;10)),IF(VLOOKUP(CONCATENATE(0,$A39,R$18),'Berechnung TBA'!$A$5:$Q$9166,1,FALSE)&lt;&gt;CONCATENATE(0,$A39,R$18),"",VLOOKUP(CONCATENATE(0,$A39,R$18),'Berechnung TBA'!$A$5:$Q$9166,17,FALSE)),
IF(AND(R$18&lt;10,OR($A39=10,$A39&gt;10)),IF(VLOOKUP(CONCATENATE($A39,0,R$18),'Berechnung TBA'!$A$5:$Q$9166,1,FALSE)&lt;&gt;CONCATENATE($A39,0,R$18),"",VLOOKUP(CONCATENATE($A39,0,R$18),'Berechnung TBA'!$A$5:$Q$9166,17,FALSE)),
IF(VLOOKUP(CONCATENATE($A39,R$18),'Berechnung TBA'!$A$5:$Q$9166,1,FALSE)&lt;&gt;CONCATENATE($A39,R$18),"",VLOOKUP(CONCATENATE($A39,R$18),'Berechnung TBA'!$A$5:$Q$9166,17,FALSE)))))),"")</f>
        <v/>
      </c>
      <c r="S39" s="14" t="str">
        <f>IFERROR(IF(OR($A39="",S$18="",$A39=S$18),"",
IF(AND($A39&lt;10,S$18&lt;10),IF(VLOOKUP(CONCATENATE(0,$A39,0,S$18),'Berechnung TBA'!$A$5:$Q$9166,1,FALSE)&lt;&gt;CONCATENATE(0,$A39,0,S$18),"",VLOOKUP(CONCATENATE(0,$A39,0,S$18),'Berechnung TBA'!$A$5:$Q$9166,17,FALSE)),
IF(AND($A39&lt;10,OR(S$18=10,S$18&gt;10)),IF(VLOOKUP(CONCATENATE(0,$A39,S$18),'Berechnung TBA'!$A$5:$Q$9166,1,FALSE)&lt;&gt;CONCATENATE(0,$A39,S$18),"",VLOOKUP(CONCATENATE(0,$A39,S$18),'Berechnung TBA'!$A$5:$Q$9166,17,FALSE)),
IF(AND(S$18&lt;10,OR($A39=10,$A39&gt;10)),IF(VLOOKUP(CONCATENATE($A39,0,S$18),'Berechnung TBA'!$A$5:$Q$9166,1,FALSE)&lt;&gt;CONCATENATE($A39,0,S$18),"",VLOOKUP(CONCATENATE($A39,0,S$18),'Berechnung TBA'!$A$5:$Q$9166,17,FALSE)),
IF(VLOOKUP(CONCATENATE($A39,S$18),'Berechnung TBA'!$A$5:$Q$9166,1,FALSE)&lt;&gt;CONCATENATE($A39,S$18),"",VLOOKUP(CONCATENATE($A39,S$18),'Berechnung TBA'!$A$5:$Q$9166,17,FALSE)))))),"")</f>
        <v/>
      </c>
      <c r="T39" s="14" t="str">
        <f>IFERROR(IF(OR($A39="",T$18="",$A39=T$18),"",
IF(AND($A39&lt;10,T$18&lt;10),IF(VLOOKUP(CONCATENATE(0,$A39,0,T$18),'Berechnung TBA'!$A$5:$Q$9166,1,FALSE)&lt;&gt;CONCATENATE(0,$A39,0,T$18),"",VLOOKUP(CONCATENATE(0,$A39,0,T$18),'Berechnung TBA'!$A$5:$Q$9166,17,FALSE)),
IF(AND($A39&lt;10,OR(T$18=10,T$18&gt;10)),IF(VLOOKUP(CONCATENATE(0,$A39,T$18),'Berechnung TBA'!$A$5:$Q$9166,1,FALSE)&lt;&gt;CONCATENATE(0,$A39,T$18),"",VLOOKUP(CONCATENATE(0,$A39,T$18),'Berechnung TBA'!$A$5:$Q$9166,17,FALSE)),
IF(AND(T$18&lt;10,OR($A39=10,$A39&gt;10)),IF(VLOOKUP(CONCATENATE($A39,0,T$18),'Berechnung TBA'!$A$5:$Q$9166,1,FALSE)&lt;&gt;CONCATENATE($A39,0,T$18),"",VLOOKUP(CONCATENATE($A39,0,T$18),'Berechnung TBA'!$A$5:$Q$9166,17,FALSE)),
IF(VLOOKUP(CONCATENATE($A39,T$18),'Berechnung TBA'!$A$5:$Q$9166,1,FALSE)&lt;&gt;CONCATENATE($A39,T$18),"",VLOOKUP(CONCATENATE($A39,T$18),'Berechnung TBA'!$A$5:$Q$9166,17,FALSE)))))),"")</f>
        <v/>
      </c>
      <c r="U39" s="14" t="str">
        <f>IFERROR(IF(OR($A39="",U$18="",$A39=U$18),"",
IF(AND($A39&lt;10,U$18&lt;10),IF(VLOOKUP(CONCATENATE(0,$A39,0,U$18),'Berechnung TBA'!$A$5:$Q$9166,1,FALSE)&lt;&gt;CONCATENATE(0,$A39,0,U$18),"",VLOOKUP(CONCATENATE(0,$A39,0,U$18),'Berechnung TBA'!$A$5:$Q$9166,17,FALSE)),
IF(AND($A39&lt;10,OR(U$18=10,U$18&gt;10)),IF(VLOOKUP(CONCATENATE(0,$A39,U$18),'Berechnung TBA'!$A$5:$Q$9166,1,FALSE)&lt;&gt;CONCATENATE(0,$A39,U$18),"",VLOOKUP(CONCATENATE(0,$A39,U$18),'Berechnung TBA'!$A$5:$Q$9166,17,FALSE)),
IF(AND(U$18&lt;10,OR($A39=10,$A39&gt;10)),IF(VLOOKUP(CONCATENATE($A39,0,U$18),'Berechnung TBA'!$A$5:$Q$9166,1,FALSE)&lt;&gt;CONCATENATE($A39,0,U$18),"",VLOOKUP(CONCATENATE($A39,0,U$18),'Berechnung TBA'!$A$5:$Q$9166,17,FALSE)),
IF(VLOOKUP(CONCATENATE($A39,U$18),'Berechnung TBA'!$A$5:$Q$9166,1,FALSE)&lt;&gt;CONCATENATE($A39,U$18),"",VLOOKUP(CONCATENATE($A39,U$18),'Berechnung TBA'!$A$5:$Q$9166,17,FALSE)))))),"")</f>
        <v/>
      </c>
      <c r="V39" s="14" t="str">
        <f>IFERROR(IF(OR($A39="",V$18="",$A39=V$18),"",
IF(AND($A39&lt;10,V$18&lt;10),IF(VLOOKUP(CONCATENATE(0,$A39,0,V$18),'Berechnung TBA'!$A$5:$Q$9166,1,FALSE)&lt;&gt;CONCATENATE(0,$A39,0,V$18),"",VLOOKUP(CONCATENATE(0,$A39,0,V$18),'Berechnung TBA'!$A$5:$Q$9166,17,FALSE)),
IF(AND($A39&lt;10,OR(V$18=10,V$18&gt;10)),IF(VLOOKUP(CONCATENATE(0,$A39,V$18),'Berechnung TBA'!$A$5:$Q$9166,1,FALSE)&lt;&gt;CONCATENATE(0,$A39,V$18),"",VLOOKUP(CONCATENATE(0,$A39,V$18),'Berechnung TBA'!$A$5:$Q$9166,17,FALSE)),
IF(AND(V$18&lt;10,OR($A39=10,$A39&gt;10)),IF(VLOOKUP(CONCATENATE($A39,0,V$18),'Berechnung TBA'!$A$5:$Q$9166,1,FALSE)&lt;&gt;CONCATENATE($A39,0,V$18),"",VLOOKUP(CONCATENATE($A39,0,V$18),'Berechnung TBA'!$A$5:$Q$9166,17,FALSE)),
IF(VLOOKUP(CONCATENATE($A39,V$18),'Berechnung TBA'!$A$5:$Q$9166,1,FALSE)&lt;&gt;CONCATENATE($A39,V$18),"",VLOOKUP(CONCATENATE($A39,V$18),'Berechnung TBA'!$A$5:$Q$9166,17,FALSE)))))),"")</f>
        <v/>
      </c>
      <c r="W39" s="14" t="str">
        <f>IFERROR(IF(OR($A39="",W$18="",$A39=W$18),"",
IF(AND($A39&lt;10,W$18&lt;10),IF(VLOOKUP(CONCATENATE(0,$A39,0,W$18),'Berechnung TBA'!$A$5:$Q$9166,1,FALSE)&lt;&gt;CONCATENATE(0,$A39,0,W$18),"",VLOOKUP(CONCATENATE(0,$A39,0,W$18),'Berechnung TBA'!$A$5:$Q$9166,17,FALSE)),
IF(AND($A39&lt;10,OR(W$18=10,W$18&gt;10)),IF(VLOOKUP(CONCATENATE(0,$A39,W$18),'Berechnung TBA'!$A$5:$Q$9166,1,FALSE)&lt;&gt;CONCATENATE(0,$A39,W$18),"",VLOOKUP(CONCATENATE(0,$A39,W$18),'Berechnung TBA'!$A$5:$Q$9166,17,FALSE)),
IF(AND(W$18&lt;10,OR($A39=10,$A39&gt;10)),IF(VLOOKUP(CONCATENATE($A39,0,W$18),'Berechnung TBA'!$A$5:$Q$9166,1,FALSE)&lt;&gt;CONCATENATE($A39,0,W$18),"",VLOOKUP(CONCATENATE($A39,0,W$18),'Berechnung TBA'!$A$5:$Q$9166,17,FALSE)),
IF(VLOOKUP(CONCATENATE($A39,W$18),'Berechnung TBA'!$A$5:$Q$9166,1,FALSE)&lt;&gt;CONCATENATE($A39,W$18),"",VLOOKUP(CONCATENATE($A39,W$18),'Berechnung TBA'!$A$5:$Q$9166,17,FALSE)))))),"")</f>
        <v/>
      </c>
      <c r="X39" s="14" t="str">
        <f>IFERROR(IF(OR($A39="",X$18="",$A39=X$18),"",
IF(AND($A39&lt;10,X$18&lt;10),IF(VLOOKUP(CONCATENATE(0,$A39,0,X$18),'Berechnung TBA'!$A$5:$Q$9166,1,FALSE)&lt;&gt;CONCATENATE(0,$A39,0,X$18),"",VLOOKUP(CONCATENATE(0,$A39,0,X$18),'Berechnung TBA'!$A$5:$Q$9166,17,FALSE)),
IF(AND($A39&lt;10,OR(X$18=10,X$18&gt;10)),IF(VLOOKUP(CONCATENATE(0,$A39,X$18),'Berechnung TBA'!$A$5:$Q$9166,1,FALSE)&lt;&gt;CONCATENATE(0,$A39,X$18),"",VLOOKUP(CONCATENATE(0,$A39,X$18),'Berechnung TBA'!$A$5:$Q$9166,17,FALSE)),
IF(AND(X$18&lt;10,OR($A39=10,$A39&gt;10)),IF(VLOOKUP(CONCATENATE($A39,0,X$18),'Berechnung TBA'!$A$5:$Q$9166,1,FALSE)&lt;&gt;CONCATENATE($A39,0,X$18),"",VLOOKUP(CONCATENATE($A39,0,X$18),'Berechnung TBA'!$A$5:$Q$9166,17,FALSE)),
IF(VLOOKUP(CONCATENATE($A39,X$18),'Berechnung TBA'!$A$5:$Q$9166,1,FALSE)&lt;&gt;CONCATENATE($A39,X$18),"",VLOOKUP(CONCATENATE($A39,X$18),'Berechnung TBA'!$A$5:$Q$9166,17,FALSE)))))),"")</f>
        <v/>
      </c>
      <c r="Y39" s="14" t="str">
        <f>IFERROR(IF(OR($A39="",Y$18="",$A39=Y$18),"",
IF(AND($A39&lt;10,Y$18&lt;10),IF(VLOOKUP(CONCATENATE(0,$A39,0,Y$18),'Berechnung TBA'!$A$5:$Q$9166,1,FALSE)&lt;&gt;CONCATENATE(0,$A39,0,Y$18),"",VLOOKUP(CONCATENATE(0,$A39,0,Y$18),'Berechnung TBA'!$A$5:$Q$9166,17,FALSE)),
IF(AND($A39&lt;10,OR(Y$18=10,Y$18&gt;10)),IF(VLOOKUP(CONCATENATE(0,$A39,Y$18),'Berechnung TBA'!$A$5:$Q$9166,1,FALSE)&lt;&gt;CONCATENATE(0,$A39,Y$18),"",VLOOKUP(CONCATENATE(0,$A39,Y$18),'Berechnung TBA'!$A$5:$Q$9166,17,FALSE)),
IF(AND(Y$18&lt;10,OR($A39=10,$A39&gt;10)),IF(VLOOKUP(CONCATENATE($A39,0,Y$18),'Berechnung TBA'!$A$5:$Q$9166,1,FALSE)&lt;&gt;CONCATENATE($A39,0,Y$18),"",VLOOKUP(CONCATENATE($A39,0,Y$18),'Berechnung TBA'!$A$5:$Q$9166,17,FALSE)),
IF(VLOOKUP(CONCATENATE($A39,Y$18),'Berechnung TBA'!$A$5:$Q$9166,1,FALSE)&lt;&gt;CONCATENATE($A39,Y$18),"",VLOOKUP(CONCATENATE($A39,Y$18),'Berechnung TBA'!$A$5:$Q$9166,17,FALSE)))))),"")</f>
        <v/>
      </c>
      <c r="Z39" s="14" t="str">
        <f>IFERROR(IF(OR($A39="",Z$18="",$A39=Z$18),"",
IF(AND($A39&lt;10,Z$18&lt;10),IF(VLOOKUP(CONCATENATE(0,$A39,0,Z$18),'Berechnung TBA'!$A$5:$Q$9166,1,FALSE)&lt;&gt;CONCATENATE(0,$A39,0,Z$18),"",VLOOKUP(CONCATENATE(0,$A39,0,Z$18),'Berechnung TBA'!$A$5:$Q$9166,17,FALSE)),
IF(AND($A39&lt;10,OR(Z$18=10,Z$18&gt;10)),IF(VLOOKUP(CONCATENATE(0,$A39,Z$18),'Berechnung TBA'!$A$5:$Q$9166,1,FALSE)&lt;&gt;CONCATENATE(0,$A39,Z$18),"",VLOOKUP(CONCATENATE(0,$A39,Z$18),'Berechnung TBA'!$A$5:$Q$9166,17,FALSE)),
IF(AND(Z$18&lt;10,OR($A39=10,$A39&gt;10)),IF(VLOOKUP(CONCATENATE($A39,0,Z$18),'Berechnung TBA'!$A$5:$Q$9166,1,FALSE)&lt;&gt;CONCATENATE($A39,0,Z$18),"",VLOOKUP(CONCATENATE($A39,0,Z$18),'Berechnung TBA'!$A$5:$Q$9166,17,FALSE)),
IF(VLOOKUP(CONCATENATE($A39,Z$18),'Berechnung TBA'!$A$5:$Q$9166,1,FALSE)&lt;&gt;CONCATENATE($A39,Z$18),"",VLOOKUP(CONCATENATE($A39,Z$18),'Berechnung TBA'!$A$5:$Q$9166,17,FALSE)))))),"")</f>
        <v/>
      </c>
      <c r="AA39" s="14" t="str">
        <f>IFERROR(IF(OR($A39="",AA$18="",$A39=AA$18),"",
IF(AND($A39&lt;10,AA$18&lt;10),IF(VLOOKUP(CONCATENATE(0,$A39,0,AA$18),'Berechnung TBA'!$A$5:$Q$9166,1,FALSE)&lt;&gt;CONCATENATE(0,$A39,0,AA$18),"",VLOOKUP(CONCATENATE(0,$A39,0,AA$18),'Berechnung TBA'!$A$5:$Q$9166,17,FALSE)),
IF(AND($A39&lt;10,OR(AA$18=10,AA$18&gt;10)),IF(VLOOKUP(CONCATENATE(0,$A39,AA$18),'Berechnung TBA'!$A$5:$Q$9166,1,FALSE)&lt;&gt;CONCATENATE(0,$A39,AA$18),"",VLOOKUP(CONCATENATE(0,$A39,AA$18),'Berechnung TBA'!$A$5:$Q$9166,17,FALSE)),
IF(AND(AA$18&lt;10,OR($A39=10,$A39&gt;10)),IF(VLOOKUP(CONCATENATE($A39,0,AA$18),'Berechnung TBA'!$A$5:$Q$9166,1,FALSE)&lt;&gt;CONCATENATE($A39,0,AA$18),"",VLOOKUP(CONCATENATE($A39,0,AA$18),'Berechnung TBA'!$A$5:$Q$9166,17,FALSE)),
IF(VLOOKUP(CONCATENATE($A39,AA$18),'Berechnung TBA'!$A$5:$Q$9166,1,FALSE)&lt;&gt;CONCATENATE($A39,AA$18),"",VLOOKUP(CONCATENATE($A39,AA$18),'Berechnung TBA'!$A$5:$Q$9166,17,FALSE)))))),"")</f>
        <v/>
      </c>
      <c r="AB39" s="14" t="str">
        <f>IFERROR(IF(OR($A39="",AB$18="",$A39=AB$18),"",
IF(AND($A39&lt;10,AB$18&lt;10),IF(VLOOKUP(CONCATENATE(0,$A39,0,AB$18),'Berechnung TBA'!$A$5:$Q$9166,1,FALSE)&lt;&gt;CONCATENATE(0,$A39,0,AB$18),"",VLOOKUP(CONCATENATE(0,$A39,0,AB$18),'Berechnung TBA'!$A$5:$Q$9166,17,FALSE)),
IF(AND($A39&lt;10,OR(AB$18=10,AB$18&gt;10)),IF(VLOOKUP(CONCATENATE(0,$A39,AB$18),'Berechnung TBA'!$A$5:$Q$9166,1,FALSE)&lt;&gt;CONCATENATE(0,$A39,AB$18),"",VLOOKUP(CONCATENATE(0,$A39,AB$18),'Berechnung TBA'!$A$5:$Q$9166,17,FALSE)),
IF(AND(AB$18&lt;10,OR($A39=10,$A39&gt;10)),IF(VLOOKUP(CONCATENATE($A39,0,AB$18),'Berechnung TBA'!$A$5:$Q$9166,1,FALSE)&lt;&gt;CONCATENATE($A39,0,AB$18),"",VLOOKUP(CONCATENATE($A39,0,AB$18),'Berechnung TBA'!$A$5:$Q$9166,17,FALSE)),
IF(VLOOKUP(CONCATENATE($A39,AB$18),'Berechnung TBA'!$A$5:$Q$9166,1,FALSE)&lt;&gt;CONCATENATE($A39,AB$18),"",VLOOKUP(CONCATENATE($A39,AB$18),'Berechnung TBA'!$A$5:$Q$9166,17,FALSE)))))),"")</f>
        <v/>
      </c>
      <c r="AC39" s="14" t="str">
        <f>IFERROR(IF(OR($A39="",AC$18="",$A39=AC$18),"",
IF(AND($A39&lt;10,AC$18&lt;10),IF(VLOOKUP(CONCATENATE(0,$A39,0,AC$18),'Berechnung TBA'!$A$5:$Q$9166,1,FALSE)&lt;&gt;CONCATENATE(0,$A39,0,AC$18),"",VLOOKUP(CONCATENATE(0,$A39,0,AC$18),'Berechnung TBA'!$A$5:$Q$9166,17,FALSE)),
IF(AND($A39&lt;10,OR(AC$18=10,AC$18&gt;10)),IF(VLOOKUP(CONCATENATE(0,$A39,AC$18),'Berechnung TBA'!$A$5:$Q$9166,1,FALSE)&lt;&gt;CONCATENATE(0,$A39,AC$18),"",VLOOKUP(CONCATENATE(0,$A39,AC$18),'Berechnung TBA'!$A$5:$Q$9166,17,FALSE)),
IF(AND(AC$18&lt;10,OR($A39=10,$A39&gt;10)),IF(VLOOKUP(CONCATENATE($A39,0,AC$18),'Berechnung TBA'!$A$5:$Q$9166,1,FALSE)&lt;&gt;CONCATENATE($A39,0,AC$18),"",VLOOKUP(CONCATENATE($A39,0,AC$18),'Berechnung TBA'!$A$5:$Q$9166,17,FALSE)),
IF(VLOOKUP(CONCATENATE($A39,AC$18),'Berechnung TBA'!$A$5:$Q$9166,1,FALSE)&lt;&gt;CONCATENATE($A39,AC$18),"",VLOOKUP(CONCATENATE($A39,AC$18),'Berechnung TBA'!$A$5:$Q$9166,17,FALSE)))))),"")</f>
        <v/>
      </c>
      <c r="AD39" s="14" t="str">
        <f>IFERROR(IF(OR($A39="",AD$18="",$A39=AD$18),"",
IF(AND($A39&lt;10,AD$18&lt;10),IF(VLOOKUP(CONCATENATE(0,$A39,0,AD$18),'Berechnung TBA'!$A$5:$Q$9166,1,FALSE)&lt;&gt;CONCATENATE(0,$A39,0,AD$18),"",VLOOKUP(CONCATENATE(0,$A39,0,AD$18),'Berechnung TBA'!$A$5:$Q$9166,17,FALSE)),
IF(AND($A39&lt;10,OR(AD$18=10,AD$18&gt;10)),IF(VLOOKUP(CONCATENATE(0,$A39,AD$18),'Berechnung TBA'!$A$5:$Q$9166,1,FALSE)&lt;&gt;CONCATENATE(0,$A39,AD$18),"",VLOOKUP(CONCATENATE(0,$A39,AD$18),'Berechnung TBA'!$A$5:$Q$9166,17,FALSE)),
IF(AND(AD$18&lt;10,OR($A39=10,$A39&gt;10)),IF(VLOOKUP(CONCATENATE($A39,0,AD$18),'Berechnung TBA'!$A$5:$Q$9166,1,FALSE)&lt;&gt;CONCATENATE($A39,0,AD$18),"",VLOOKUP(CONCATENATE($A39,0,AD$18),'Berechnung TBA'!$A$5:$Q$9166,17,FALSE)),
IF(VLOOKUP(CONCATENATE($A39,AD$18),'Berechnung TBA'!$A$5:$Q$9166,1,FALSE)&lt;&gt;CONCATENATE($A39,AD$18),"",VLOOKUP(CONCATENATE($A39,AD$18),'Berechnung TBA'!$A$5:$Q$9166,17,FALSE)))))),"")</f>
        <v/>
      </c>
      <c r="AE39" s="14" t="str">
        <f>IFERROR(IF(OR($A39="",AE$18="",$A39=AE$18),"",
IF(AND($A39&lt;10,AE$18&lt;10),IF(VLOOKUP(CONCATENATE(0,$A39,0,AE$18),'Berechnung TBA'!$A$5:$Q$9166,1,FALSE)&lt;&gt;CONCATENATE(0,$A39,0,AE$18),"",VLOOKUP(CONCATENATE(0,$A39,0,AE$18),'Berechnung TBA'!$A$5:$Q$9166,17,FALSE)),
IF(AND($A39&lt;10,OR(AE$18=10,AE$18&gt;10)),IF(VLOOKUP(CONCATENATE(0,$A39,AE$18),'Berechnung TBA'!$A$5:$Q$9166,1,FALSE)&lt;&gt;CONCATENATE(0,$A39,AE$18),"",VLOOKUP(CONCATENATE(0,$A39,AE$18),'Berechnung TBA'!$A$5:$Q$9166,17,FALSE)),
IF(AND(AE$18&lt;10,OR($A39=10,$A39&gt;10)),IF(VLOOKUP(CONCATENATE($A39,0,AE$18),'Berechnung TBA'!$A$5:$Q$9166,1,FALSE)&lt;&gt;CONCATENATE($A39,0,AE$18),"",VLOOKUP(CONCATENATE($A39,0,AE$18),'Berechnung TBA'!$A$5:$Q$9166,17,FALSE)),
IF(VLOOKUP(CONCATENATE($A39,AE$18),'Berechnung TBA'!$A$5:$Q$9166,1,FALSE)&lt;&gt;CONCATENATE($A39,AE$18),"",VLOOKUP(CONCATENATE($A39,AE$18),'Berechnung TBA'!$A$5:$Q$9166,17,FALSE)))))),"")</f>
        <v/>
      </c>
      <c r="AF39" s="14" t="str">
        <f>IFERROR(IF(OR($A39="",AF$18="",$A39=AF$18),"",
IF(AND($A39&lt;10,AF$18&lt;10),IF(VLOOKUP(CONCATENATE(0,$A39,0,AF$18),'Berechnung TBA'!$A$5:$Q$9166,1,FALSE)&lt;&gt;CONCATENATE(0,$A39,0,AF$18),"",VLOOKUP(CONCATENATE(0,$A39,0,AF$18),'Berechnung TBA'!$A$5:$Q$9166,17,FALSE)),
IF(AND($A39&lt;10,OR(AF$18=10,AF$18&gt;10)),IF(VLOOKUP(CONCATENATE(0,$A39,AF$18),'Berechnung TBA'!$A$5:$Q$9166,1,FALSE)&lt;&gt;CONCATENATE(0,$A39,AF$18),"",VLOOKUP(CONCATENATE(0,$A39,AF$18),'Berechnung TBA'!$A$5:$Q$9166,17,FALSE)),
IF(AND(AF$18&lt;10,OR($A39=10,$A39&gt;10)),IF(VLOOKUP(CONCATENATE($A39,0,AF$18),'Berechnung TBA'!$A$5:$Q$9166,1,FALSE)&lt;&gt;CONCATENATE($A39,0,AF$18),"",VLOOKUP(CONCATENATE($A39,0,AF$18),'Berechnung TBA'!$A$5:$Q$9166,17,FALSE)),
IF(VLOOKUP(CONCATENATE($A39,AF$18),'Berechnung TBA'!$A$5:$Q$9166,1,FALSE)&lt;&gt;CONCATENATE($A39,AF$18),"",VLOOKUP(CONCATENATE($A39,AF$18),'Berechnung TBA'!$A$5:$Q$9166,17,FALSE)))))),"")</f>
        <v/>
      </c>
      <c r="AG39" s="14" t="str">
        <f>IFERROR(IF(OR($A39="",AG$18="",$A39=AG$18),"",
IF(AND($A39&lt;10,AG$18&lt;10),IF(VLOOKUP(CONCATENATE(0,$A39,0,AG$18),'Berechnung TBA'!$A$5:$Q$9166,1,FALSE)&lt;&gt;CONCATENATE(0,$A39,0,AG$18),"",VLOOKUP(CONCATENATE(0,$A39,0,AG$18),'Berechnung TBA'!$A$5:$Q$9166,17,FALSE)),
IF(AND($A39&lt;10,OR(AG$18=10,AG$18&gt;10)),IF(VLOOKUP(CONCATENATE(0,$A39,AG$18),'Berechnung TBA'!$A$5:$Q$9166,1,FALSE)&lt;&gt;CONCATENATE(0,$A39,AG$18),"",VLOOKUP(CONCATENATE(0,$A39,AG$18),'Berechnung TBA'!$A$5:$Q$9166,17,FALSE)),
IF(AND(AG$18&lt;10,OR($A39=10,$A39&gt;10)),IF(VLOOKUP(CONCATENATE($A39,0,AG$18),'Berechnung TBA'!$A$5:$Q$9166,1,FALSE)&lt;&gt;CONCATENATE($A39,0,AG$18),"",VLOOKUP(CONCATENATE($A39,0,AG$18),'Berechnung TBA'!$A$5:$Q$9166,17,FALSE)),
IF(VLOOKUP(CONCATENATE($A39,AG$18),'Berechnung TBA'!$A$5:$Q$9166,1,FALSE)&lt;&gt;CONCATENATE($A39,AG$18),"",VLOOKUP(CONCATENATE($A39,AG$18),'Berechnung TBA'!$A$5:$Q$9166,17,FALSE)))))),"")</f>
        <v/>
      </c>
      <c r="AH39" s="14" t="str">
        <f>IFERROR(IF(OR($A39="",AH$18="",$A39=AH$18),"",
IF(AND($A39&lt;10,AH$18&lt;10),IF(VLOOKUP(CONCATENATE(0,$A39,0,AH$18),'Berechnung TBA'!$A$5:$Q$9166,1,FALSE)&lt;&gt;CONCATENATE(0,$A39,0,AH$18),"",VLOOKUP(CONCATENATE(0,$A39,0,AH$18),'Berechnung TBA'!$A$5:$Q$9166,17,FALSE)),
IF(AND($A39&lt;10,OR(AH$18=10,AH$18&gt;10)),IF(VLOOKUP(CONCATENATE(0,$A39,AH$18),'Berechnung TBA'!$A$5:$Q$9166,1,FALSE)&lt;&gt;CONCATENATE(0,$A39,AH$18),"",VLOOKUP(CONCATENATE(0,$A39,AH$18),'Berechnung TBA'!$A$5:$Q$9166,17,FALSE)),
IF(AND(AH$18&lt;10,OR($A39=10,$A39&gt;10)),IF(VLOOKUP(CONCATENATE($A39,0,AH$18),'Berechnung TBA'!$A$5:$Q$9166,1,FALSE)&lt;&gt;CONCATENATE($A39,0,AH$18),"",VLOOKUP(CONCATENATE($A39,0,AH$18),'Berechnung TBA'!$A$5:$Q$9166,17,FALSE)),
IF(VLOOKUP(CONCATENATE($A39,AH$18),'Berechnung TBA'!$A$5:$Q$9166,1,FALSE)&lt;&gt;CONCATENATE($A39,AH$18),"",VLOOKUP(CONCATENATE($A39,AH$18),'Berechnung TBA'!$A$5:$Q$9166,17,FALSE)))))),"")</f>
        <v/>
      </c>
      <c r="AI39" s="14" t="str">
        <f>IFERROR(IF(OR($A39="",AI$18="",$A39=AI$18),"",
IF(AND($A39&lt;10,AI$18&lt;10),IF(VLOOKUP(CONCATENATE(0,$A39,0,AI$18),'Berechnung TBA'!$A$5:$Q$9166,1,FALSE)&lt;&gt;CONCATENATE(0,$A39,0,AI$18),"",VLOOKUP(CONCATENATE(0,$A39,0,AI$18),'Berechnung TBA'!$A$5:$Q$9166,17,FALSE)),
IF(AND($A39&lt;10,OR(AI$18=10,AI$18&gt;10)),IF(VLOOKUP(CONCATENATE(0,$A39,AI$18),'Berechnung TBA'!$A$5:$Q$9166,1,FALSE)&lt;&gt;CONCATENATE(0,$A39,AI$18),"",VLOOKUP(CONCATENATE(0,$A39,AI$18),'Berechnung TBA'!$A$5:$Q$9166,17,FALSE)),
IF(AND(AI$18&lt;10,OR($A39=10,$A39&gt;10)),IF(VLOOKUP(CONCATENATE($A39,0,AI$18),'Berechnung TBA'!$A$5:$Q$9166,1,FALSE)&lt;&gt;CONCATENATE($A39,0,AI$18),"",VLOOKUP(CONCATENATE($A39,0,AI$18),'Berechnung TBA'!$A$5:$Q$9166,17,FALSE)),
IF(VLOOKUP(CONCATENATE($A39,AI$18),'Berechnung TBA'!$A$5:$Q$9166,1,FALSE)&lt;&gt;CONCATENATE($A39,AI$18),"",VLOOKUP(CONCATENATE($A39,AI$18),'Berechnung TBA'!$A$5:$Q$9166,17,FALSE)))))),"")</f>
        <v/>
      </c>
      <c r="AJ39" s="14" t="str">
        <f>IFERROR(IF(OR($A39="",AJ$18="",$A39=AJ$18),"",
IF(AND($A39&lt;10,AJ$18&lt;10),IF(VLOOKUP(CONCATENATE(0,$A39,0,AJ$18),'Berechnung TBA'!$A$5:$Q$9166,1,FALSE)&lt;&gt;CONCATENATE(0,$A39,0,AJ$18),"",VLOOKUP(CONCATENATE(0,$A39,0,AJ$18),'Berechnung TBA'!$A$5:$Q$9166,17,FALSE)),
IF(AND($A39&lt;10,OR(AJ$18=10,AJ$18&gt;10)),IF(VLOOKUP(CONCATENATE(0,$A39,AJ$18),'Berechnung TBA'!$A$5:$Q$9166,1,FALSE)&lt;&gt;CONCATENATE(0,$A39,AJ$18),"",VLOOKUP(CONCATENATE(0,$A39,AJ$18),'Berechnung TBA'!$A$5:$Q$9166,17,FALSE)),
IF(AND(AJ$18&lt;10,OR($A39=10,$A39&gt;10)),IF(VLOOKUP(CONCATENATE($A39,0,AJ$18),'Berechnung TBA'!$A$5:$Q$9166,1,FALSE)&lt;&gt;CONCATENATE($A39,0,AJ$18),"",VLOOKUP(CONCATENATE($A39,0,AJ$18),'Berechnung TBA'!$A$5:$Q$9166,17,FALSE)),
IF(VLOOKUP(CONCATENATE($A39,AJ$18),'Berechnung TBA'!$A$5:$Q$9166,1,FALSE)&lt;&gt;CONCATENATE($A39,AJ$18),"",VLOOKUP(CONCATENATE($A39,AJ$18),'Berechnung TBA'!$A$5:$Q$9166,17,FALSE)))))),"")</f>
        <v/>
      </c>
      <c r="AK39" s="14" t="str">
        <f>IFERROR(IF(OR($A39="",AK$18="",$A39=AK$18),"",
IF(AND($A39&lt;10,AK$18&lt;10),IF(VLOOKUP(CONCATENATE(0,$A39,0,AK$18),'Berechnung TBA'!$A$5:$Q$9166,1,FALSE)&lt;&gt;CONCATENATE(0,$A39,0,AK$18),"",VLOOKUP(CONCATENATE(0,$A39,0,AK$18),'Berechnung TBA'!$A$5:$Q$9166,17,FALSE)),
IF(AND($A39&lt;10,OR(AK$18=10,AK$18&gt;10)),IF(VLOOKUP(CONCATENATE(0,$A39,AK$18),'Berechnung TBA'!$A$5:$Q$9166,1,FALSE)&lt;&gt;CONCATENATE(0,$A39,AK$18),"",VLOOKUP(CONCATENATE(0,$A39,AK$18),'Berechnung TBA'!$A$5:$Q$9166,17,FALSE)),
IF(AND(AK$18&lt;10,OR($A39=10,$A39&gt;10)),IF(VLOOKUP(CONCATENATE($A39,0,AK$18),'Berechnung TBA'!$A$5:$Q$9166,1,FALSE)&lt;&gt;CONCATENATE($A39,0,AK$18),"",VLOOKUP(CONCATENATE($A39,0,AK$18),'Berechnung TBA'!$A$5:$Q$9166,17,FALSE)),
IF(VLOOKUP(CONCATENATE($A39,AK$18),'Berechnung TBA'!$A$5:$Q$9166,1,FALSE)&lt;&gt;CONCATENATE($A39,AK$18),"",VLOOKUP(CONCATENATE($A39,AK$18),'Berechnung TBA'!$A$5:$Q$9166,17,FALSE)))))),"")</f>
        <v/>
      </c>
      <c r="AL39" s="14" t="str">
        <f>IFERROR(IF(OR($A39="",AL$18="",$A39=AL$18),"",
IF(AND($A39&lt;10,AL$18&lt;10),IF(VLOOKUP(CONCATENATE(0,$A39,0,AL$18),'Berechnung TBA'!$A$5:$Q$9166,1,FALSE)&lt;&gt;CONCATENATE(0,$A39,0,AL$18),"",VLOOKUP(CONCATENATE(0,$A39,0,AL$18),'Berechnung TBA'!$A$5:$Q$9166,17,FALSE)),
IF(AND($A39&lt;10,OR(AL$18=10,AL$18&gt;10)),IF(VLOOKUP(CONCATENATE(0,$A39,AL$18),'Berechnung TBA'!$A$5:$Q$9166,1,FALSE)&lt;&gt;CONCATENATE(0,$A39,AL$18),"",VLOOKUP(CONCATENATE(0,$A39,AL$18),'Berechnung TBA'!$A$5:$Q$9166,17,FALSE)),
IF(AND(AL$18&lt;10,OR($A39=10,$A39&gt;10)),IF(VLOOKUP(CONCATENATE($A39,0,AL$18),'Berechnung TBA'!$A$5:$Q$9166,1,FALSE)&lt;&gt;CONCATENATE($A39,0,AL$18),"",VLOOKUP(CONCATENATE($A39,0,AL$18),'Berechnung TBA'!$A$5:$Q$9166,17,FALSE)),
IF(VLOOKUP(CONCATENATE($A39,AL$18),'Berechnung TBA'!$A$5:$Q$9166,1,FALSE)&lt;&gt;CONCATENATE($A39,AL$18),"",VLOOKUP(CONCATENATE($A39,AL$18),'Berechnung TBA'!$A$5:$Q$9166,17,FALSE)))))),"")</f>
        <v/>
      </c>
      <c r="AM39" s="14" t="str">
        <f>IFERROR(IF(OR($A39="",AM$18="",$A39=AM$18),"",
IF(AND($A39&lt;10,AM$18&lt;10),IF(VLOOKUP(CONCATENATE(0,$A39,0,AM$18),'Berechnung TBA'!$A$5:$Q$9166,1,FALSE)&lt;&gt;CONCATENATE(0,$A39,0,AM$18),"",VLOOKUP(CONCATENATE(0,$A39,0,AM$18),'Berechnung TBA'!$A$5:$Q$9166,17,FALSE)),
IF(AND($A39&lt;10,OR(AM$18=10,AM$18&gt;10)),IF(VLOOKUP(CONCATENATE(0,$A39,AM$18),'Berechnung TBA'!$A$5:$Q$9166,1,FALSE)&lt;&gt;CONCATENATE(0,$A39,AM$18),"",VLOOKUP(CONCATENATE(0,$A39,AM$18),'Berechnung TBA'!$A$5:$Q$9166,17,FALSE)),
IF(AND(AM$18&lt;10,OR($A39=10,$A39&gt;10)),IF(VLOOKUP(CONCATENATE($A39,0,AM$18),'Berechnung TBA'!$A$5:$Q$9166,1,FALSE)&lt;&gt;CONCATENATE($A39,0,AM$18),"",VLOOKUP(CONCATENATE($A39,0,AM$18),'Berechnung TBA'!$A$5:$Q$9166,17,FALSE)),
IF(VLOOKUP(CONCATENATE($A39,AM$18),'Berechnung TBA'!$A$5:$Q$9166,1,FALSE)&lt;&gt;CONCATENATE($A39,AM$18),"",VLOOKUP(CONCATENATE($A39,AM$18),'Berechnung TBA'!$A$5:$Q$9166,17,FALSE)))))),"")</f>
        <v/>
      </c>
      <c r="AN39" s="14" t="str">
        <f>IFERROR(IF(OR($A39="",AN$18="",$A39=AN$18),"",
IF(AND($A39&lt;10,AN$18&lt;10),IF(VLOOKUP(CONCATENATE(0,$A39,0,AN$18),'Berechnung TBA'!$A$5:$Q$9166,1,FALSE)&lt;&gt;CONCATENATE(0,$A39,0,AN$18),"",VLOOKUP(CONCATENATE(0,$A39,0,AN$18),'Berechnung TBA'!$A$5:$Q$9166,17,FALSE)),
IF(AND($A39&lt;10,OR(AN$18=10,AN$18&gt;10)),IF(VLOOKUP(CONCATENATE(0,$A39,AN$18),'Berechnung TBA'!$A$5:$Q$9166,1,FALSE)&lt;&gt;CONCATENATE(0,$A39,AN$18),"",VLOOKUP(CONCATENATE(0,$A39,AN$18),'Berechnung TBA'!$A$5:$Q$9166,17,FALSE)),
IF(AND(AN$18&lt;10,OR($A39=10,$A39&gt;10)),IF(VLOOKUP(CONCATENATE($A39,0,AN$18),'Berechnung TBA'!$A$5:$Q$9166,1,FALSE)&lt;&gt;CONCATENATE($A39,0,AN$18),"",VLOOKUP(CONCATENATE($A39,0,AN$18),'Berechnung TBA'!$A$5:$Q$9166,17,FALSE)),
IF(VLOOKUP(CONCATENATE($A39,AN$18),'Berechnung TBA'!$A$5:$Q$9166,1,FALSE)&lt;&gt;CONCATENATE($A39,AN$18),"",VLOOKUP(CONCATENATE($A39,AN$18),'Berechnung TBA'!$A$5:$Q$9166,17,FALSE)))))),"")</f>
        <v/>
      </c>
    </row>
    <row r="40" spans="1:40" x14ac:dyDescent="0.2">
      <c r="A40" s="6" t="str">
        <f t="shared" si="1"/>
        <v/>
      </c>
      <c r="B40" s="6" t="str">
        <f>IF(V8="","",V8)</f>
        <v/>
      </c>
      <c r="C40" s="13" t="str">
        <f>IF(V$8="","",
IF(V$8="FG",
IF(AND(2/3*V$10/1.2&gt;2,OR(2/3*V$10/1.2&lt;8,2/3*V$10/1.2=8)),2/3*V$10/1.2,IF(2/3*V$10/1.2&gt;8,8,2)),
IF(V$8="SB",
IF(AND(2/3*V$10/0.8&gt;2,OR(2/3*V$10/0.8&lt;8,2/3*V$10/0.8=8)),2/3*V$10/0.8,IF(2/3*V$10/0.8&gt;8,8,2)),
VLOOKUP(V$12,Berechnungsparameter!$A$23:$G$33,4,FALSE))))</f>
        <v/>
      </c>
      <c r="D40" s="13" t="str">
        <f>IF(V$8="","",
VLOOKUP(V$12,Berechnungsparameter!$A$23:$G$33,7,FALSE))</f>
        <v/>
      </c>
      <c r="E40" s="14" t="str">
        <f>IFERROR(IF(OR($A40="",E$18="",$A40=E$18),"",
IF(AND($A40&lt;10,E$18&lt;10),IF(VLOOKUP(CONCATENATE(0,$A40,0,E$18),'Berechnung TBA'!$A$5:$Q$9166,1,FALSE)&lt;&gt;CONCATENATE(0,$A40,0,E$18),"",VLOOKUP(CONCATENATE(0,$A40,0,E$18),'Berechnung TBA'!$A$5:$Q$9166,17,FALSE)),
IF(AND($A40&lt;10,OR(E$18=10,E$18&gt;10)),IF(VLOOKUP(CONCATENATE(0,$A40,E$18),'Berechnung TBA'!$A$5:$Q$9166,1,FALSE)&lt;&gt;CONCATENATE(0,$A40,E$18),"",VLOOKUP(CONCATENATE(0,$A40,E$18),'Berechnung TBA'!$A$5:$Q$9166,17,FALSE)),
IF(AND(E$18&lt;10,OR($A40=10,$A40&gt;10)),IF(VLOOKUP(CONCATENATE($A40,0,E$18),'Berechnung TBA'!$A$5:$Q$9166,1,FALSE)&lt;&gt;CONCATENATE($A40,0,E$18),"",VLOOKUP(CONCATENATE($A40,0,E$18),'Berechnung TBA'!$A$5:$Q$9166,17,FALSE)),
IF(VLOOKUP(CONCATENATE($A40,E$18),'Berechnung TBA'!$A$5:$Q$9166,1,FALSE)&lt;&gt;CONCATENATE($A40,E$18),"",VLOOKUP(CONCATENATE($A40,E$18),'Berechnung TBA'!$A$5:$Q$9166,17,FALSE)))))),"")</f>
        <v/>
      </c>
      <c r="F40" s="14" t="str">
        <f>IFERROR(IF(OR($A40="",F$18="",$A40=F$18),"",
IF(AND($A40&lt;10,F$18&lt;10),IF(VLOOKUP(CONCATENATE(0,$A40,0,F$18),'Berechnung TBA'!$A$5:$Q$9166,1,FALSE)&lt;&gt;CONCATENATE(0,$A40,0,F$18),"",VLOOKUP(CONCATENATE(0,$A40,0,F$18),'Berechnung TBA'!$A$5:$Q$9166,17,FALSE)),
IF(AND($A40&lt;10,OR(F$18=10,F$18&gt;10)),IF(VLOOKUP(CONCATENATE(0,$A40,F$18),'Berechnung TBA'!$A$5:$Q$9166,1,FALSE)&lt;&gt;CONCATENATE(0,$A40,F$18),"",VLOOKUP(CONCATENATE(0,$A40,F$18),'Berechnung TBA'!$A$5:$Q$9166,17,FALSE)),
IF(AND(F$18&lt;10,OR($A40=10,$A40&gt;10)),IF(VLOOKUP(CONCATENATE($A40,0,F$18),'Berechnung TBA'!$A$5:$Q$9166,1,FALSE)&lt;&gt;CONCATENATE($A40,0,F$18),"",VLOOKUP(CONCATENATE($A40,0,F$18),'Berechnung TBA'!$A$5:$Q$9166,17,FALSE)),
IF(VLOOKUP(CONCATENATE($A40,F$18),'Berechnung TBA'!$A$5:$Q$9166,1,FALSE)&lt;&gt;CONCATENATE($A40,F$18),"",VLOOKUP(CONCATENATE($A40,F$18),'Berechnung TBA'!$A$5:$Q$9166,17,FALSE)))))),"")</f>
        <v/>
      </c>
      <c r="G40" s="14" t="str">
        <f>IFERROR(IF(OR($A40="",G$18="",$A40=G$18),"",
IF(AND($A40&lt;10,G$18&lt;10),IF(VLOOKUP(CONCATENATE(0,$A40,0,G$18),'Berechnung TBA'!$A$5:$Q$9166,1,FALSE)&lt;&gt;CONCATENATE(0,$A40,0,G$18),"",VLOOKUP(CONCATENATE(0,$A40,0,G$18),'Berechnung TBA'!$A$5:$Q$9166,17,FALSE)),
IF(AND($A40&lt;10,OR(G$18=10,G$18&gt;10)),IF(VLOOKUP(CONCATENATE(0,$A40,G$18),'Berechnung TBA'!$A$5:$Q$9166,1,FALSE)&lt;&gt;CONCATENATE(0,$A40,G$18),"",VLOOKUP(CONCATENATE(0,$A40,G$18),'Berechnung TBA'!$A$5:$Q$9166,17,FALSE)),
IF(AND(G$18&lt;10,OR($A40=10,$A40&gt;10)),IF(VLOOKUP(CONCATENATE($A40,0,G$18),'Berechnung TBA'!$A$5:$Q$9166,1,FALSE)&lt;&gt;CONCATENATE($A40,0,G$18),"",VLOOKUP(CONCATENATE($A40,0,G$18),'Berechnung TBA'!$A$5:$Q$9166,17,FALSE)),
IF(VLOOKUP(CONCATENATE($A40,G$18),'Berechnung TBA'!$A$5:$Q$9166,1,FALSE)&lt;&gt;CONCATENATE($A40,G$18),"",VLOOKUP(CONCATENATE($A40,G$18),'Berechnung TBA'!$A$5:$Q$9166,17,FALSE)))))),"")</f>
        <v/>
      </c>
      <c r="H40" s="14" t="str">
        <f>IFERROR(IF(OR($A40="",H$18="",$A40=H$18),"",
IF(AND($A40&lt;10,H$18&lt;10),IF(VLOOKUP(CONCATENATE(0,$A40,0,H$18),'Berechnung TBA'!$A$5:$Q$9166,1,FALSE)&lt;&gt;CONCATENATE(0,$A40,0,H$18),"",VLOOKUP(CONCATENATE(0,$A40,0,H$18),'Berechnung TBA'!$A$5:$Q$9166,17,FALSE)),
IF(AND($A40&lt;10,OR(H$18=10,H$18&gt;10)),IF(VLOOKUP(CONCATENATE(0,$A40,H$18),'Berechnung TBA'!$A$5:$Q$9166,1,FALSE)&lt;&gt;CONCATENATE(0,$A40,H$18),"",VLOOKUP(CONCATENATE(0,$A40,H$18),'Berechnung TBA'!$A$5:$Q$9166,17,FALSE)),
IF(AND(H$18&lt;10,OR($A40=10,$A40&gt;10)),IF(VLOOKUP(CONCATENATE($A40,0,H$18),'Berechnung TBA'!$A$5:$Q$9166,1,FALSE)&lt;&gt;CONCATENATE($A40,0,H$18),"",VLOOKUP(CONCATENATE($A40,0,H$18),'Berechnung TBA'!$A$5:$Q$9166,17,FALSE)),
IF(VLOOKUP(CONCATENATE($A40,H$18),'Berechnung TBA'!$A$5:$Q$9166,1,FALSE)&lt;&gt;CONCATENATE($A40,H$18),"",VLOOKUP(CONCATENATE($A40,H$18),'Berechnung TBA'!$A$5:$Q$9166,17,FALSE)))))),"")</f>
        <v/>
      </c>
      <c r="I40" s="14" t="str">
        <f>IFERROR(IF(OR($A40="",I$18="",$A40=I$18),"",
IF(AND($A40&lt;10,I$18&lt;10),IF(VLOOKUP(CONCATENATE(0,$A40,0,I$18),'Berechnung TBA'!$A$5:$Q$9166,1,FALSE)&lt;&gt;CONCATENATE(0,$A40,0,I$18),"",VLOOKUP(CONCATENATE(0,$A40,0,I$18),'Berechnung TBA'!$A$5:$Q$9166,17,FALSE)),
IF(AND($A40&lt;10,OR(I$18=10,I$18&gt;10)),IF(VLOOKUP(CONCATENATE(0,$A40,I$18),'Berechnung TBA'!$A$5:$Q$9166,1,FALSE)&lt;&gt;CONCATENATE(0,$A40,I$18),"",VLOOKUP(CONCATENATE(0,$A40,I$18),'Berechnung TBA'!$A$5:$Q$9166,17,FALSE)),
IF(AND(I$18&lt;10,OR($A40=10,$A40&gt;10)),IF(VLOOKUP(CONCATENATE($A40,0,I$18),'Berechnung TBA'!$A$5:$Q$9166,1,FALSE)&lt;&gt;CONCATENATE($A40,0,I$18),"",VLOOKUP(CONCATENATE($A40,0,I$18),'Berechnung TBA'!$A$5:$Q$9166,17,FALSE)),
IF(VLOOKUP(CONCATENATE($A40,I$18),'Berechnung TBA'!$A$5:$Q$9166,1,FALSE)&lt;&gt;CONCATENATE($A40,I$18),"",VLOOKUP(CONCATENATE($A40,I$18),'Berechnung TBA'!$A$5:$Q$9166,17,FALSE)))))),"")</f>
        <v/>
      </c>
      <c r="J40" s="14" t="str">
        <f>IFERROR(IF(OR($A40="",J$18="",$A40=J$18),"",
IF(AND($A40&lt;10,J$18&lt;10),IF(VLOOKUP(CONCATENATE(0,$A40,0,J$18),'Berechnung TBA'!$A$5:$Q$9166,1,FALSE)&lt;&gt;CONCATENATE(0,$A40,0,J$18),"",VLOOKUP(CONCATENATE(0,$A40,0,J$18),'Berechnung TBA'!$A$5:$Q$9166,17,FALSE)),
IF(AND($A40&lt;10,OR(J$18=10,J$18&gt;10)),IF(VLOOKUP(CONCATENATE(0,$A40,J$18),'Berechnung TBA'!$A$5:$Q$9166,1,FALSE)&lt;&gt;CONCATENATE(0,$A40,J$18),"",VLOOKUP(CONCATENATE(0,$A40,J$18),'Berechnung TBA'!$A$5:$Q$9166,17,FALSE)),
IF(AND(J$18&lt;10,OR($A40=10,$A40&gt;10)),IF(VLOOKUP(CONCATENATE($A40,0,J$18),'Berechnung TBA'!$A$5:$Q$9166,1,FALSE)&lt;&gt;CONCATENATE($A40,0,J$18),"",VLOOKUP(CONCATENATE($A40,0,J$18),'Berechnung TBA'!$A$5:$Q$9166,17,FALSE)),
IF(VLOOKUP(CONCATENATE($A40,J$18),'Berechnung TBA'!$A$5:$Q$9166,1,FALSE)&lt;&gt;CONCATENATE($A40,J$18),"",VLOOKUP(CONCATENATE($A40,J$18),'Berechnung TBA'!$A$5:$Q$9166,17,FALSE)))))),"")</f>
        <v/>
      </c>
      <c r="K40" s="14" t="str">
        <f>IFERROR(IF(OR($A40="",K$18="",$A40=K$18),"",
IF(AND($A40&lt;10,K$18&lt;10),IF(VLOOKUP(CONCATENATE(0,$A40,0,K$18),'Berechnung TBA'!$A$5:$Q$9166,1,FALSE)&lt;&gt;CONCATENATE(0,$A40,0,K$18),"",VLOOKUP(CONCATENATE(0,$A40,0,K$18),'Berechnung TBA'!$A$5:$Q$9166,17,FALSE)),
IF(AND($A40&lt;10,OR(K$18=10,K$18&gt;10)),IF(VLOOKUP(CONCATENATE(0,$A40,K$18),'Berechnung TBA'!$A$5:$Q$9166,1,FALSE)&lt;&gt;CONCATENATE(0,$A40,K$18),"",VLOOKUP(CONCATENATE(0,$A40,K$18),'Berechnung TBA'!$A$5:$Q$9166,17,FALSE)),
IF(AND(K$18&lt;10,OR($A40=10,$A40&gt;10)),IF(VLOOKUP(CONCATENATE($A40,0,K$18),'Berechnung TBA'!$A$5:$Q$9166,1,FALSE)&lt;&gt;CONCATENATE($A40,0,K$18),"",VLOOKUP(CONCATENATE($A40,0,K$18),'Berechnung TBA'!$A$5:$Q$9166,17,FALSE)),
IF(VLOOKUP(CONCATENATE($A40,K$18),'Berechnung TBA'!$A$5:$Q$9166,1,FALSE)&lt;&gt;CONCATENATE($A40,K$18),"",VLOOKUP(CONCATENATE($A40,K$18),'Berechnung TBA'!$A$5:$Q$9166,17,FALSE)))))),"")</f>
        <v/>
      </c>
      <c r="L40" s="14" t="str">
        <f>IFERROR(IF(OR($A40="",L$18="",$A40=L$18),"",
IF(AND($A40&lt;10,L$18&lt;10),IF(VLOOKUP(CONCATENATE(0,$A40,0,L$18),'Berechnung TBA'!$A$5:$Q$9166,1,FALSE)&lt;&gt;CONCATENATE(0,$A40,0,L$18),"",VLOOKUP(CONCATENATE(0,$A40,0,L$18),'Berechnung TBA'!$A$5:$Q$9166,17,FALSE)),
IF(AND($A40&lt;10,OR(L$18=10,L$18&gt;10)),IF(VLOOKUP(CONCATENATE(0,$A40,L$18),'Berechnung TBA'!$A$5:$Q$9166,1,FALSE)&lt;&gt;CONCATENATE(0,$A40,L$18),"",VLOOKUP(CONCATENATE(0,$A40,L$18),'Berechnung TBA'!$A$5:$Q$9166,17,FALSE)),
IF(AND(L$18&lt;10,OR($A40=10,$A40&gt;10)),IF(VLOOKUP(CONCATENATE($A40,0,L$18),'Berechnung TBA'!$A$5:$Q$9166,1,FALSE)&lt;&gt;CONCATENATE($A40,0,L$18),"",VLOOKUP(CONCATENATE($A40,0,L$18),'Berechnung TBA'!$A$5:$Q$9166,17,FALSE)),
IF(VLOOKUP(CONCATENATE($A40,L$18),'Berechnung TBA'!$A$5:$Q$9166,1,FALSE)&lt;&gt;CONCATENATE($A40,L$18),"",VLOOKUP(CONCATENATE($A40,L$18),'Berechnung TBA'!$A$5:$Q$9166,17,FALSE)))))),"")</f>
        <v/>
      </c>
      <c r="M40" s="14" t="str">
        <f>IFERROR(IF(OR($A40="",M$18="",$A40=M$18),"",
IF(AND($A40&lt;10,M$18&lt;10),IF(VLOOKUP(CONCATENATE(0,$A40,0,M$18),'Berechnung TBA'!$A$5:$Q$9166,1,FALSE)&lt;&gt;CONCATENATE(0,$A40,0,M$18),"",VLOOKUP(CONCATENATE(0,$A40,0,M$18),'Berechnung TBA'!$A$5:$Q$9166,17,FALSE)),
IF(AND($A40&lt;10,OR(M$18=10,M$18&gt;10)),IF(VLOOKUP(CONCATENATE(0,$A40,M$18),'Berechnung TBA'!$A$5:$Q$9166,1,FALSE)&lt;&gt;CONCATENATE(0,$A40,M$18),"",VLOOKUP(CONCATENATE(0,$A40,M$18),'Berechnung TBA'!$A$5:$Q$9166,17,FALSE)),
IF(AND(M$18&lt;10,OR($A40=10,$A40&gt;10)),IF(VLOOKUP(CONCATENATE($A40,0,M$18),'Berechnung TBA'!$A$5:$Q$9166,1,FALSE)&lt;&gt;CONCATENATE($A40,0,M$18),"",VLOOKUP(CONCATENATE($A40,0,M$18),'Berechnung TBA'!$A$5:$Q$9166,17,FALSE)),
IF(VLOOKUP(CONCATENATE($A40,M$18),'Berechnung TBA'!$A$5:$Q$9166,1,FALSE)&lt;&gt;CONCATENATE($A40,M$18),"",VLOOKUP(CONCATENATE($A40,M$18),'Berechnung TBA'!$A$5:$Q$9166,17,FALSE)))))),"")</f>
        <v/>
      </c>
      <c r="N40" s="14" t="str">
        <f>IFERROR(IF(OR($A40="",N$18="",$A40=N$18),"",
IF(AND($A40&lt;10,N$18&lt;10),IF(VLOOKUP(CONCATENATE(0,$A40,0,N$18),'Berechnung TBA'!$A$5:$Q$9166,1,FALSE)&lt;&gt;CONCATENATE(0,$A40,0,N$18),"",VLOOKUP(CONCATENATE(0,$A40,0,N$18),'Berechnung TBA'!$A$5:$Q$9166,17,FALSE)),
IF(AND($A40&lt;10,OR(N$18=10,N$18&gt;10)),IF(VLOOKUP(CONCATENATE(0,$A40,N$18),'Berechnung TBA'!$A$5:$Q$9166,1,FALSE)&lt;&gt;CONCATENATE(0,$A40,N$18),"",VLOOKUP(CONCATENATE(0,$A40,N$18),'Berechnung TBA'!$A$5:$Q$9166,17,FALSE)),
IF(AND(N$18&lt;10,OR($A40=10,$A40&gt;10)),IF(VLOOKUP(CONCATENATE($A40,0,N$18),'Berechnung TBA'!$A$5:$Q$9166,1,FALSE)&lt;&gt;CONCATENATE($A40,0,N$18),"",VLOOKUP(CONCATENATE($A40,0,N$18),'Berechnung TBA'!$A$5:$Q$9166,17,FALSE)),
IF(VLOOKUP(CONCATENATE($A40,N$18),'Berechnung TBA'!$A$5:$Q$9166,1,FALSE)&lt;&gt;CONCATENATE($A40,N$18),"",VLOOKUP(CONCATENATE($A40,N$18),'Berechnung TBA'!$A$5:$Q$9166,17,FALSE)))))),"")</f>
        <v/>
      </c>
      <c r="O40" s="14" t="str">
        <f>IFERROR(IF(OR($A40="",O$18="",$A40=O$18),"",
IF(AND($A40&lt;10,O$18&lt;10),IF(VLOOKUP(CONCATENATE(0,$A40,0,O$18),'Berechnung TBA'!$A$5:$Q$9166,1,FALSE)&lt;&gt;CONCATENATE(0,$A40,0,O$18),"",VLOOKUP(CONCATENATE(0,$A40,0,O$18),'Berechnung TBA'!$A$5:$Q$9166,17,FALSE)),
IF(AND($A40&lt;10,OR(O$18=10,O$18&gt;10)),IF(VLOOKUP(CONCATENATE(0,$A40,O$18),'Berechnung TBA'!$A$5:$Q$9166,1,FALSE)&lt;&gt;CONCATENATE(0,$A40,O$18),"",VLOOKUP(CONCATENATE(0,$A40,O$18),'Berechnung TBA'!$A$5:$Q$9166,17,FALSE)),
IF(AND(O$18&lt;10,OR($A40=10,$A40&gt;10)),IF(VLOOKUP(CONCATENATE($A40,0,O$18),'Berechnung TBA'!$A$5:$Q$9166,1,FALSE)&lt;&gt;CONCATENATE($A40,0,O$18),"",VLOOKUP(CONCATENATE($A40,0,O$18),'Berechnung TBA'!$A$5:$Q$9166,17,FALSE)),
IF(VLOOKUP(CONCATENATE($A40,O$18),'Berechnung TBA'!$A$5:$Q$9166,1,FALSE)&lt;&gt;CONCATENATE($A40,O$18),"",VLOOKUP(CONCATENATE($A40,O$18),'Berechnung TBA'!$A$5:$Q$9166,17,FALSE)))))),"")</f>
        <v/>
      </c>
      <c r="P40" s="14" t="str">
        <f>IFERROR(IF(OR($A40="",P$18="",$A40=P$18),"",
IF(AND($A40&lt;10,P$18&lt;10),IF(VLOOKUP(CONCATENATE(0,$A40,0,P$18),'Berechnung TBA'!$A$5:$Q$9166,1,FALSE)&lt;&gt;CONCATENATE(0,$A40,0,P$18),"",VLOOKUP(CONCATENATE(0,$A40,0,P$18),'Berechnung TBA'!$A$5:$Q$9166,17,FALSE)),
IF(AND($A40&lt;10,OR(P$18=10,P$18&gt;10)),IF(VLOOKUP(CONCATENATE(0,$A40,P$18),'Berechnung TBA'!$A$5:$Q$9166,1,FALSE)&lt;&gt;CONCATENATE(0,$A40,P$18),"",VLOOKUP(CONCATENATE(0,$A40,P$18),'Berechnung TBA'!$A$5:$Q$9166,17,FALSE)),
IF(AND(P$18&lt;10,OR($A40=10,$A40&gt;10)),IF(VLOOKUP(CONCATENATE($A40,0,P$18),'Berechnung TBA'!$A$5:$Q$9166,1,FALSE)&lt;&gt;CONCATENATE($A40,0,P$18),"",VLOOKUP(CONCATENATE($A40,0,P$18),'Berechnung TBA'!$A$5:$Q$9166,17,FALSE)),
IF(VLOOKUP(CONCATENATE($A40,P$18),'Berechnung TBA'!$A$5:$Q$9166,1,FALSE)&lt;&gt;CONCATENATE($A40,P$18),"",VLOOKUP(CONCATENATE($A40,P$18),'Berechnung TBA'!$A$5:$Q$9166,17,FALSE)))))),"")</f>
        <v/>
      </c>
      <c r="Q40" s="14" t="str">
        <f>IFERROR(IF(OR($A40="",Q$18="",$A40=Q$18),"",
IF(AND($A40&lt;10,Q$18&lt;10),IF(VLOOKUP(CONCATENATE(0,$A40,0,Q$18),'Berechnung TBA'!$A$5:$Q$9166,1,FALSE)&lt;&gt;CONCATENATE(0,$A40,0,Q$18),"",VLOOKUP(CONCATENATE(0,$A40,0,Q$18),'Berechnung TBA'!$A$5:$Q$9166,17,FALSE)),
IF(AND($A40&lt;10,OR(Q$18=10,Q$18&gt;10)),IF(VLOOKUP(CONCATENATE(0,$A40,Q$18),'Berechnung TBA'!$A$5:$Q$9166,1,FALSE)&lt;&gt;CONCATENATE(0,$A40,Q$18),"",VLOOKUP(CONCATENATE(0,$A40,Q$18),'Berechnung TBA'!$A$5:$Q$9166,17,FALSE)),
IF(AND(Q$18&lt;10,OR($A40=10,$A40&gt;10)),IF(VLOOKUP(CONCATENATE($A40,0,Q$18),'Berechnung TBA'!$A$5:$Q$9166,1,FALSE)&lt;&gt;CONCATENATE($A40,0,Q$18),"",VLOOKUP(CONCATENATE($A40,0,Q$18),'Berechnung TBA'!$A$5:$Q$9166,17,FALSE)),
IF(VLOOKUP(CONCATENATE($A40,Q$18),'Berechnung TBA'!$A$5:$Q$9166,1,FALSE)&lt;&gt;CONCATENATE($A40,Q$18),"",VLOOKUP(CONCATENATE($A40,Q$18),'Berechnung TBA'!$A$5:$Q$9166,17,FALSE)))))),"")</f>
        <v/>
      </c>
      <c r="R40" s="14" t="str">
        <f>IFERROR(IF(OR($A40="",R$18="",$A40=R$18),"",
IF(AND($A40&lt;10,R$18&lt;10),IF(VLOOKUP(CONCATENATE(0,$A40,0,R$18),'Berechnung TBA'!$A$5:$Q$9166,1,FALSE)&lt;&gt;CONCATENATE(0,$A40,0,R$18),"",VLOOKUP(CONCATENATE(0,$A40,0,R$18),'Berechnung TBA'!$A$5:$Q$9166,17,FALSE)),
IF(AND($A40&lt;10,OR(R$18=10,R$18&gt;10)),IF(VLOOKUP(CONCATENATE(0,$A40,R$18),'Berechnung TBA'!$A$5:$Q$9166,1,FALSE)&lt;&gt;CONCATENATE(0,$A40,R$18),"",VLOOKUP(CONCATENATE(0,$A40,R$18),'Berechnung TBA'!$A$5:$Q$9166,17,FALSE)),
IF(AND(R$18&lt;10,OR($A40=10,$A40&gt;10)),IF(VLOOKUP(CONCATENATE($A40,0,R$18),'Berechnung TBA'!$A$5:$Q$9166,1,FALSE)&lt;&gt;CONCATENATE($A40,0,R$18),"",VLOOKUP(CONCATENATE($A40,0,R$18),'Berechnung TBA'!$A$5:$Q$9166,17,FALSE)),
IF(VLOOKUP(CONCATENATE($A40,R$18),'Berechnung TBA'!$A$5:$Q$9166,1,FALSE)&lt;&gt;CONCATENATE($A40,R$18),"",VLOOKUP(CONCATENATE($A40,R$18),'Berechnung TBA'!$A$5:$Q$9166,17,FALSE)))))),"")</f>
        <v/>
      </c>
      <c r="S40" s="14" t="str">
        <f>IFERROR(IF(OR($A40="",S$18="",$A40=S$18),"",
IF(AND($A40&lt;10,S$18&lt;10),IF(VLOOKUP(CONCATENATE(0,$A40,0,S$18),'Berechnung TBA'!$A$5:$Q$9166,1,FALSE)&lt;&gt;CONCATENATE(0,$A40,0,S$18),"",VLOOKUP(CONCATENATE(0,$A40,0,S$18),'Berechnung TBA'!$A$5:$Q$9166,17,FALSE)),
IF(AND($A40&lt;10,OR(S$18=10,S$18&gt;10)),IF(VLOOKUP(CONCATENATE(0,$A40,S$18),'Berechnung TBA'!$A$5:$Q$9166,1,FALSE)&lt;&gt;CONCATENATE(0,$A40,S$18),"",VLOOKUP(CONCATENATE(0,$A40,S$18),'Berechnung TBA'!$A$5:$Q$9166,17,FALSE)),
IF(AND(S$18&lt;10,OR($A40=10,$A40&gt;10)),IF(VLOOKUP(CONCATENATE($A40,0,S$18),'Berechnung TBA'!$A$5:$Q$9166,1,FALSE)&lt;&gt;CONCATENATE($A40,0,S$18),"",VLOOKUP(CONCATENATE($A40,0,S$18),'Berechnung TBA'!$A$5:$Q$9166,17,FALSE)),
IF(VLOOKUP(CONCATENATE($A40,S$18),'Berechnung TBA'!$A$5:$Q$9166,1,FALSE)&lt;&gt;CONCATENATE($A40,S$18),"",VLOOKUP(CONCATENATE($A40,S$18),'Berechnung TBA'!$A$5:$Q$9166,17,FALSE)))))),"")</f>
        <v/>
      </c>
      <c r="T40" s="14" t="str">
        <f>IFERROR(IF(OR($A40="",T$18="",$A40=T$18),"",
IF(AND($A40&lt;10,T$18&lt;10),IF(VLOOKUP(CONCATENATE(0,$A40,0,T$18),'Berechnung TBA'!$A$5:$Q$9166,1,FALSE)&lt;&gt;CONCATENATE(0,$A40,0,T$18),"",VLOOKUP(CONCATENATE(0,$A40,0,T$18),'Berechnung TBA'!$A$5:$Q$9166,17,FALSE)),
IF(AND($A40&lt;10,OR(T$18=10,T$18&gt;10)),IF(VLOOKUP(CONCATENATE(0,$A40,T$18),'Berechnung TBA'!$A$5:$Q$9166,1,FALSE)&lt;&gt;CONCATENATE(0,$A40,T$18),"",VLOOKUP(CONCATENATE(0,$A40,T$18),'Berechnung TBA'!$A$5:$Q$9166,17,FALSE)),
IF(AND(T$18&lt;10,OR($A40=10,$A40&gt;10)),IF(VLOOKUP(CONCATENATE($A40,0,T$18),'Berechnung TBA'!$A$5:$Q$9166,1,FALSE)&lt;&gt;CONCATENATE($A40,0,T$18),"",VLOOKUP(CONCATENATE($A40,0,T$18),'Berechnung TBA'!$A$5:$Q$9166,17,FALSE)),
IF(VLOOKUP(CONCATENATE($A40,T$18),'Berechnung TBA'!$A$5:$Q$9166,1,FALSE)&lt;&gt;CONCATENATE($A40,T$18),"",VLOOKUP(CONCATENATE($A40,T$18),'Berechnung TBA'!$A$5:$Q$9166,17,FALSE)))))),"")</f>
        <v/>
      </c>
      <c r="U40" s="14" t="str">
        <f>IFERROR(IF(OR($A40="",U$18="",$A40=U$18),"",
IF(AND($A40&lt;10,U$18&lt;10),IF(VLOOKUP(CONCATENATE(0,$A40,0,U$18),'Berechnung TBA'!$A$5:$Q$9166,1,FALSE)&lt;&gt;CONCATENATE(0,$A40,0,U$18),"",VLOOKUP(CONCATENATE(0,$A40,0,U$18),'Berechnung TBA'!$A$5:$Q$9166,17,FALSE)),
IF(AND($A40&lt;10,OR(U$18=10,U$18&gt;10)),IF(VLOOKUP(CONCATENATE(0,$A40,U$18),'Berechnung TBA'!$A$5:$Q$9166,1,FALSE)&lt;&gt;CONCATENATE(0,$A40,U$18),"",VLOOKUP(CONCATENATE(0,$A40,U$18),'Berechnung TBA'!$A$5:$Q$9166,17,FALSE)),
IF(AND(U$18&lt;10,OR($A40=10,$A40&gt;10)),IF(VLOOKUP(CONCATENATE($A40,0,U$18),'Berechnung TBA'!$A$5:$Q$9166,1,FALSE)&lt;&gt;CONCATENATE($A40,0,U$18),"",VLOOKUP(CONCATENATE($A40,0,U$18),'Berechnung TBA'!$A$5:$Q$9166,17,FALSE)),
IF(VLOOKUP(CONCATENATE($A40,U$18),'Berechnung TBA'!$A$5:$Q$9166,1,FALSE)&lt;&gt;CONCATENATE($A40,U$18),"",VLOOKUP(CONCATENATE($A40,U$18),'Berechnung TBA'!$A$5:$Q$9166,17,FALSE)))))),"")</f>
        <v/>
      </c>
      <c r="V40" s="14" t="str">
        <f>IFERROR(IF(OR($A40="",V$18="",$A40=V$18),"",
IF(AND($A40&lt;10,V$18&lt;10),IF(VLOOKUP(CONCATENATE(0,$A40,0,V$18),'Berechnung TBA'!$A$5:$Q$9166,1,FALSE)&lt;&gt;CONCATENATE(0,$A40,0,V$18),"",VLOOKUP(CONCATENATE(0,$A40,0,V$18),'Berechnung TBA'!$A$5:$Q$9166,17,FALSE)),
IF(AND($A40&lt;10,OR(V$18=10,V$18&gt;10)),IF(VLOOKUP(CONCATENATE(0,$A40,V$18),'Berechnung TBA'!$A$5:$Q$9166,1,FALSE)&lt;&gt;CONCATENATE(0,$A40,V$18),"",VLOOKUP(CONCATENATE(0,$A40,V$18),'Berechnung TBA'!$A$5:$Q$9166,17,FALSE)),
IF(AND(V$18&lt;10,OR($A40=10,$A40&gt;10)),IF(VLOOKUP(CONCATENATE($A40,0,V$18),'Berechnung TBA'!$A$5:$Q$9166,1,FALSE)&lt;&gt;CONCATENATE($A40,0,V$18),"",VLOOKUP(CONCATENATE($A40,0,V$18),'Berechnung TBA'!$A$5:$Q$9166,17,FALSE)),
IF(VLOOKUP(CONCATENATE($A40,V$18),'Berechnung TBA'!$A$5:$Q$9166,1,FALSE)&lt;&gt;CONCATENATE($A40,V$18),"",VLOOKUP(CONCATENATE($A40,V$18),'Berechnung TBA'!$A$5:$Q$9166,17,FALSE)))))),"")</f>
        <v/>
      </c>
      <c r="W40" s="14" t="str">
        <f>IFERROR(IF(OR($A40="",W$18="",$A40=W$18),"",
IF(AND($A40&lt;10,W$18&lt;10),IF(VLOOKUP(CONCATENATE(0,$A40,0,W$18),'Berechnung TBA'!$A$5:$Q$9166,1,FALSE)&lt;&gt;CONCATENATE(0,$A40,0,W$18),"",VLOOKUP(CONCATENATE(0,$A40,0,W$18),'Berechnung TBA'!$A$5:$Q$9166,17,FALSE)),
IF(AND($A40&lt;10,OR(W$18=10,W$18&gt;10)),IF(VLOOKUP(CONCATENATE(0,$A40,W$18),'Berechnung TBA'!$A$5:$Q$9166,1,FALSE)&lt;&gt;CONCATENATE(0,$A40,W$18),"",VLOOKUP(CONCATENATE(0,$A40,W$18),'Berechnung TBA'!$A$5:$Q$9166,17,FALSE)),
IF(AND(W$18&lt;10,OR($A40=10,$A40&gt;10)),IF(VLOOKUP(CONCATENATE($A40,0,W$18),'Berechnung TBA'!$A$5:$Q$9166,1,FALSE)&lt;&gt;CONCATENATE($A40,0,W$18),"",VLOOKUP(CONCATENATE($A40,0,W$18),'Berechnung TBA'!$A$5:$Q$9166,17,FALSE)),
IF(VLOOKUP(CONCATENATE($A40,W$18),'Berechnung TBA'!$A$5:$Q$9166,1,FALSE)&lt;&gt;CONCATENATE($A40,W$18),"",VLOOKUP(CONCATENATE($A40,W$18),'Berechnung TBA'!$A$5:$Q$9166,17,FALSE)))))),"")</f>
        <v/>
      </c>
      <c r="X40" s="14" t="str">
        <f>IFERROR(IF(OR($A40="",X$18="",$A40=X$18),"",
IF(AND($A40&lt;10,X$18&lt;10),IF(VLOOKUP(CONCATENATE(0,$A40,0,X$18),'Berechnung TBA'!$A$5:$Q$9166,1,FALSE)&lt;&gt;CONCATENATE(0,$A40,0,X$18),"",VLOOKUP(CONCATENATE(0,$A40,0,X$18),'Berechnung TBA'!$A$5:$Q$9166,17,FALSE)),
IF(AND($A40&lt;10,OR(X$18=10,X$18&gt;10)),IF(VLOOKUP(CONCATENATE(0,$A40,X$18),'Berechnung TBA'!$A$5:$Q$9166,1,FALSE)&lt;&gt;CONCATENATE(0,$A40,X$18),"",VLOOKUP(CONCATENATE(0,$A40,X$18),'Berechnung TBA'!$A$5:$Q$9166,17,FALSE)),
IF(AND(X$18&lt;10,OR($A40=10,$A40&gt;10)),IF(VLOOKUP(CONCATENATE($A40,0,X$18),'Berechnung TBA'!$A$5:$Q$9166,1,FALSE)&lt;&gt;CONCATENATE($A40,0,X$18),"",VLOOKUP(CONCATENATE($A40,0,X$18),'Berechnung TBA'!$A$5:$Q$9166,17,FALSE)),
IF(VLOOKUP(CONCATENATE($A40,X$18),'Berechnung TBA'!$A$5:$Q$9166,1,FALSE)&lt;&gt;CONCATENATE($A40,X$18),"",VLOOKUP(CONCATENATE($A40,X$18),'Berechnung TBA'!$A$5:$Q$9166,17,FALSE)))))),"")</f>
        <v/>
      </c>
      <c r="Y40" s="14" t="str">
        <f>IFERROR(IF(OR($A40="",Y$18="",$A40=Y$18),"",
IF(AND($A40&lt;10,Y$18&lt;10),IF(VLOOKUP(CONCATENATE(0,$A40,0,Y$18),'Berechnung TBA'!$A$5:$Q$9166,1,FALSE)&lt;&gt;CONCATENATE(0,$A40,0,Y$18),"",VLOOKUP(CONCATENATE(0,$A40,0,Y$18),'Berechnung TBA'!$A$5:$Q$9166,17,FALSE)),
IF(AND($A40&lt;10,OR(Y$18=10,Y$18&gt;10)),IF(VLOOKUP(CONCATENATE(0,$A40,Y$18),'Berechnung TBA'!$A$5:$Q$9166,1,FALSE)&lt;&gt;CONCATENATE(0,$A40,Y$18),"",VLOOKUP(CONCATENATE(0,$A40,Y$18),'Berechnung TBA'!$A$5:$Q$9166,17,FALSE)),
IF(AND(Y$18&lt;10,OR($A40=10,$A40&gt;10)),IF(VLOOKUP(CONCATENATE($A40,0,Y$18),'Berechnung TBA'!$A$5:$Q$9166,1,FALSE)&lt;&gt;CONCATENATE($A40,0,Y$18),"",VLOOKUP(CONCATENATE($A40,0,Y$18),'Berechnung TBA'!$A$5:$Q$9166,17,FALSE)),
IF(VLOOKUP(CONCATENATE($A40,Y$18),'Berechnung TBA'!$A$5:$Q$9166,1,FALSE)&lt;&gt;CONCATENATE($A40,Y$18),"",VLOOKUP(CONCATENATE($A40,Y$18),'Berechnung TBA'!$A$5:$Q$9166,17,FALSE)))))),"")</f>
        <v/>
      </c>
      <c r="Z40" s="14" t="str">
        <f>IFERROR(IF(OR($A40="",Z$18="",$A40=Z$18),"",
IF(AND($A40&lt;10,Z$18&lt;10),IF(VLOOKUP(CONCATENATE(0,$A40,0,Z$18),'Berechnung TBA'!$A$5:$Q$9166,1,FALSE)&lt;&gt;CONCATENATE(0,$A40,0,Z$18),"",VLOOKUP(CONCATENATE(0,$A40,0,Z$18),'Berechnung TBA'!$A$5:$Q$9166,17,FALSE)),
IF(AND($A40&lt;10,OR(Z$18=10,Z$18&gt;10)),IF(VLOOKUP(CONCATENATE(0,$A40,Z$18),'Berechnung TBA'!$A$5:$Q$9166,1,FALSE)&lt;&gt;CONCATENATE(0,$A40,Z$18),"",VLOOKUP(CONCATENATE(0,$A40,Z$18),'Berechnung TBA'!$A$5:$Q$9166,17,FALSE)),
IF(AND(Z$18&lt;10,OR($A40=10,$A40&gt;10)),IF(VLOOKUP(CONCATENATE($A40,0,Z$18),'Berechnung TBA'!$A$5:$Q$9166,1,FALSE)&lt;&gt;CONCATENATE($A40,0,Z$18),"",VLOOKUP(CONCATENATE($A40,0,Z$18),'Berechnung TBA'!$A$5:$Q$9166,17,FALSE)),
IF(VLOOKUP(CONCATENATE($A40,Z$18),'Berechnung TBA'!$A$5:$Q$9166,1,FALSE)&lt;&gt;CONCATENATE($A40,Z$18),"",VLOOKUP(CONCATENATE($A40,Z$18),'Berechnung TBA'!$A$5:$Q$9166,17,FALSE)))))),"")</f>
        <v/>
      </c>
      <c r="AA40" s="14" t="str">
        <f>IFERROR(IF(OR($A40="",AA$18="",$A40=AA$18),"",
IF(AND($A40&lt;10,AA$18&lt;10),IF(VLOOKUP(CONCATENATE(0,$A40,0,AA$18),'Berechnung TBA'!$A$5:$Q$9166,1,FALSE)&lt;&gt;CONCATENATE(0,$A40,0,AA$18),"",VLOOKUP(CONCATENATE(0,$A40,0,AA$18),'Berechnung TBA'!$A$5:$Q$9166,17,FALSE)),
IF(AND($A40&lt;10,OR(AA$18=10,AA$18&gt;10)),IF(VLOOKUP(CONCATENATE(0,$A40,AA$18),'Berechnung TBA'!$A$5:$Q$9166,1,FALSE)&lt;&gt;CONCATENATE(0,$A40,AA$18),"",VLOOKUP(CONCATENATE(0,$A40,AA$18),'Berechnung TBA'!$A$5:$Q$9166,17,FALSE)),
IF(AND(AA$18&lt;10,OR($A40=10,$A40&gt;10)),IF(VLOOKUP(CONCATENATE($A40,0,AA$18),'Berechnung TBA'!$A$5:$Q$9166,1,FALSE)&lt;&gt;CONCATENATE($A40,0,AA$18),"",VLOOKUP(CONCATENATE($A40,0,AA$18),'Berechnung TBA'!$A$5:$Q$9166,17,FALSE)),
IF(VLOOKUP(CONCATENATE($A40,AA$18),'Berechnung TBA'!$A$5:$Q$9166,1,FALSE)&lt;&gt;CONCATENATE($A40,AA$18),"",VLOOKUP(CONCATENATE($A40,AA$18),'Berechnung TBA'!$A$5:$Q$9166,17,FALSE)))))),"")</f>
        <v/>
      </c>
      <c r="AB40" s="14" t="str">
        <f>IFERROR(IF(OR($A40="",AB$18="",$A40=AB$18),"",
IF(AND($A40&lt;10,AB$18&lt;10),IF(VLOOKUP(CONCATENATE(0,$A40,0,AB$18),'Berechnung TBA'!$A$5:$Q$9166,1,FALSE)&lt;&gt;CONCATENATE(0,$A40,0,AB$18),"",VLOOKUP(CONCATENATE(0,$A40,0,AB$18),'Berechnung TBA'!$A$5:$Q$9166,17,FALSE)),
IF(AND($A40&lt;10,OR(AB$18=10,AB$18&gt;10)),IF(VLOOKUP(CONCATENATE(0,$A40,AB$18),'Berechnung TBA'!$A$5:$Q$9166,1,FALSE)&lt;&gt;CONCATENATE(0,$A40,AB$18),"",VLOOKUP(CONCATENATE(0,$A40,AB$18),'Berechnung TBA'!$A$5:$Q$9166,17,FALSE)),
IF(AND(AB$18&lt;10,OR($A40=10,$A40&gt;10)),IF(VLOOKUP(CONCATENATE($A40,0,AB$18),'Berechnung TBA'!$A$5:$Q$9166,1,FALSE)&lt;&gt;CONCATENATE($A40,0,AB$18),"",VLOOKUP(CONCATENATE($A40,0,AB$18),'Berechnung TBA'!$A$5:$Q$9166,17,FALSE)),
IF(VLOOKUP(CONCATENATE($A40,AB$18),'Berechnung TBA'!$A$5:$Q$9166,1,FALSE)&lt;&gt;CONCATENATE($A40,AB$18),"",VLOOKUP(CONCATENATE($A40,AB$18),'Berechnung TBA'!$A$5:$Q$9166,17,FALSE)))))),"")</f>
        <v/>
      </c>
      <c r="AC40" s="14" t="str">
        <f>IFERROR(IF(OR($A40="",AC$18="",$A40=AC$18),"",
IF(AND($A40&lt;10,AC$18&lt;10),IF(VLOOKUP(CONCATENATE(0,$A40,0,AC$18),'Berechnung TBA'!$A$5:$Q$9166,1,FALSE)&lt;&gt;CONCATENATE(0,$A40,0,AC$18),"",VLOOKUP(CONCATENATE(0,$A40,0,AC$18),'Berechnung TBA'!$A$5:$Q$9166,17,FALSE)),
IF(AND($A40&lt;10,OR(AC$18=10,AC$18&gt;10)),IF(VLOOKUP(CONCATENATE(0,$A40,AC$18),'Berechnung TBA'!$A$5:$Q$9166,1,FALSE)&lt;&gt;CONCATENATE(0,$A40,AC$18),"",VLOOKUP(CONCATENATE(0,$A40,AC$18),'Berechnung TBA'!$A$5:$Q$9166,17,FALSE)),
IF(AND(AC$18&lt;10,OR($A40=10,$A40&gt;10)),IF(VLOOKUP(CONCATENATE($A40,0,AC$18),'Berechnung TBA'!$A$5:$Q$9166,1,FALSE)&lt;&gt;CONCATENATE($A40,0,AC$18),"",VLOOKUP(CONCATENATE($A40,0,AC$18),'Berechnung TBA'!$A$5:$Q$9166,17,FALSE)),
IF(VLOOKUP(CONCATENATE($A40,AC$18),'Berechnung TBA'!$A$5:$Q$9166,1,FALSE)&lt;&gt;CONCATENATE($A40,AC$18),"",VLOOKUP(CONCATENATE($A40,AC$18),'Berechnung TBA'!$A$5:$Q$9166,17,FALSE)))))),"")</f>
        <v/>
      </c>
      <c r="AD40" s="14" t="str">
        <f>IFERROR(IF(OR($A40="",AD$18="",$A40=AD$18),"",
IF(AND($A40&lt;10,AD$18&lt;10),IF(VLOOKUP(CONCATENATE(0,$A40,0,AD$18),'Berechnung TBA'!$A$5:$Q$9166,1,FALSE)&lt;&gt;CONCATENATE(0,$A40,0,AD$18),"",VLOOKUP(CONCATENATE(0,$A40,0,AD$18),'Berechnung TBA'!$A$5:$Q$9166,17,FALSE)),
IF(AND($A40&lt;10,OR(AD$18=10,AD$18&gt;10)),IF(VLOOKUP(CONCATENATE(0,$A40,AD$18),'Berechnung TBA'!$A$5:$Q$9166,1,FALSE)&lt;&gt;CONCATENATE(0,$A40,AD$18),"",VLOOKUP(CONCATENATE(0,$A40,AD$18),'Berechnung TBA'!$A$5:$Q$9166,17,FALSE)),
IF(AND(AD$18&lt;10,OR($A40=10,$A40&gt;10)),IF(VLOOKUP(CONCATENATE($A40,0,AD$18),'Berechnung TBA'!$A$5:$Q$9166,1,FALSE)&lt;&gt;CONCATENATE($A40,0,AD$18),"",VLOOKUP(CONCATENATE($A40,0,AD$18),'Berechnung TBA'!$A$5:$Q$9166,17,FALSE)),
IF(VLOOKUP(CONCATENATE($A40,AD$18),'Berechnung TBA'!$A$5:$Q$9166,1,FALSE)&lt;&gt;CONCATENATE($A40,AD$18),"",VLOOKUP(CONCATENATE($A40,AD$18),'Berechnung TBA'!$A$5:$Q$9166,17,FALSE)))))),"")</f>
        <v/>
      </c>
      <c r="AE40" s="14" t="str">
        <f>IFERROR(IF(OR($A40="",AE$18="",$A40=AE$18),"",
IF(AND($A40&lt;10,AE$18&lt;10),IF(VLOOKUP(CONCATENATE(0,$A40,0,AE$18),'Berechnung TBA'!$A$5:$Q$9166,1,FALSE)&lt;&gt;CONCATENATE(0,$A40,0,AE$18),"",VLOOKUP(CONCATENATE(0,$A40,0,AE$18),'Berechnung TBA'!$A$5:$Q$9166,17,FALSE)),
IF(AND($A40&lt;10,OR(AE$18=10,AE$18&gt;10)),IF(VLOOKUP(CONCATENATE(0,$A40,AE$18),'Berechnung TBA'!$A$5:$Q$9166,1,FALSE)&lt;&gt;CONCATENATE(0,$A40,AE$18),"",VLOOKUP(CONCATENATE(0,$A40,AE$18),'Berechnung TBA'!$A$5:$Q$9166,17,FALSE)),
IF(AND(AE$18&lt;10,OR($A40=10,$A40&gt;10)),IF(VLOOKUP(CONCATENATE($A40,0,AE$18),'Berechnung TBA'!$A$5:$Q$9166,1,FALSE)&lt;&gt;CONCATENATE($A40,0,AE$18),"",VLOOKUP(CONCATENATE($A40,0,AE$18),'Berechnung TBA'!$A$5:$Q$9166,17,FALSE)),
IF(VLOOKUP(CONCATENATE($A40,AE$18),'Berechnung TBA'!$A$5:$Q$9166,1,FALSE)&lt;&gt;CONCATENATE($A40,AE$18),"",VLOOKUP(CONCATENATE($A40,AE$18),'Berechnung TBA'!$A$5:$Q$9166,17,FALSE)))))),"")</f>
        <v/>
      </c>
      <c r="AF40" s="14" t="str">
        <f>IFERROR(IF(OR($A40="",AF$18="",$A40=AF$18),"",
IF(AND($A40&lt;10,AF$18&lt;10),IF(VLOOKUP(CONCATENATE(0,$A40,0,AF$18),'Berechnung TBA'!$A$5:$Q$9166,1,FALSE)&lt;&gt;CONCATENATE(0,$A40,0,AF$18),"",VLOOKUP(CONCATENATE(0,$A40,0,AF$18),'Berechnung TBA'!$A$5:$Q$9166,17,FALSE)),
IF(AND($A40&lt;10,OR(AF$18=10,AF$18&gt;10)),IF(VLOOKUP(CONCATENATE(0,$A40,AF$18),'Berechnung TBA'!$A$5:$Q$9166,1,FALSE)&lt;&gt;CONCATENATE(0,$A40,AF$18),"",VLOOKUP(CONCATENATE(0,$A40,AF$18),'Berechnung TBA'!$A$5:$Q$9166,17,FALSE)),
IF(AND(AF$18&lt;10,OR($A40=10,$A40&gt;10)),IF(VLOOKUP(CONCATENATE($A40,0,AF$18),'Berechnung TBA'!$A$5:$Q$9166,1,FALSE)&lt;&gt;CONCATENATE($A40,0,AF$18),"",VLOOKUP(CONCATENATE($A40,0,AF$18),'Berechnung TBA'!$A$5:$Q$9166,17,FALSE)),
IF(VLOOKUP(CONCATENATE($A40,AF$18),'Berechnung TBA'!$A$5:$Q$9166,1,FALSE)&lt;&gt;CONCATENATE($A40,AF$18),"",VLOOKUP(CONCATENATE($A40,AF$18),'Berechnung TBA'!$A$5:$Q$9166,17,FALSE)))))),"")</f>
        <v/>
      </c>
      <c r="AG40" s="14" t="str">
        <f>IFERROR(IF(OR($A40="",AG$18="",$A40=AG$18),"",
IF(AND($A40&lt;10,AG$18&lt;10),IF(VLOOKUP(CONCATENATE(0,$A40,0,AG$18),'Berechnung TBA'!$A$5:$Q$9166,1,FALSE)&lt;&gt;CONCATENATE(0,$A40,0,AG$18),"",VLOOKUP(CONCATENATE(0,$A40,0,AG$18),'Berechnung TBA'!$A$5:$Q$9166,17,FALSE)),
IF(AND($A40&lt;10,OR(AG$18=10,AG$18&gt;10)),IF(VLOOKUP(CONCATENATE(0,$A40,AG$18),'Berechnung TBA'!$A$5:$Q$9166,1,FALSE)&lt;&gt;CONCATENATE(0,$A40,AG$18),"",VLOOKUP(CONCATENATE(0,$A40,AG$18),'Berechnung TBA'!$A$5:$Q$9166,17,FALSE)),
IF(AND(AG$18&lt;10,OR($A40=10,$A40&gt;10)),IF(VLOOKUP(CONCATENATE($A40,0,AG$18),'Berechnung TBA'!$A$5:$Q$9166,1,FALSE)&lt;&gt;CONCATENATE($A40,0,AG$18),"",VLOOKUP(CONCATENATE($A40,0,AG$18),'Berechnung TBA'!$A$5:$Q$9166,17,FALSE)),
IF(VLOOKUP(CONCATENATE($A40,AG$18),'Berechnung TBA'!$A$5:$Q$9166,1,FALSE)&lt;&gt;CONCATENATE($A40,AG$18),"",VLOOKUP(CONCATENATE($A40,AG$18),'Berechnung TBA'!$A$5:$Q$9166,17,FALSE)))))),"")</f>
        <v/>
      </c>
      <c r="AH40" s="14" t="str">
        <f>IFERROR(IF(OR($A40="",AH$18="",$A40=AH$18),"",
IF(AND($A40&lt;10,AH$18&lt;10),IF(VLOOKUP(CONCATENATE(0,$A40,0,AH$18),'Berechnung TBA'!$A$5:$Q$9166,1,FALSE)&lt;&gt;CONCATENATE(0,$A40,0,AH$18),"",VLOOKUP(CONCATENATE(0,$A40,0,AH$18),'Berechnung TBA'!$A$5:$Q$9166,17,FALSE)),
IF(AND($A40&lt;10,OR(AH$18=10,AH$18&gt;10)),IF(VLOOKUP(CONCATENATE(0,$A40,AH$18),'Berechnung TBA'!$A$5:$Q$9166,1,FALSE)&lt;&gt;CONCATENATE(0,$A40,AH$18),"",VLOOKUP(CONCATENATE(0,$A40,AH$18),'Berechnung TBA'!$A$5:$Q$9166,17,FALSE)),
IF(AND(AH$18&lt;10,OR($A40=10,$A40&gt;10)),IF(VLOOKUP(CONCATENATE($A40,0,AH$18),'Berechnung TBA'!$A$5:$Q$9166,1,FALSE)&lt;&gt;CONCATENATE($A40,0,AH$18),"",VLOOKUP(CONCATENATE($A40,0,AH$18),'Berechnung TBA'!$A$5:$Q$9166,17,FALSE)),
IF(VLOOKUP(CONCATENATE($A40,AH$18),'Berechnung TBA'!$A$5:$Q$9166,1,FALSE)&lt;&gt;CONCATENATE($A40,AH$18),"",VLOOKUP(CONCATENATE($A40,AH$18),'Berechnung TBA'!$A$5:$Q$9166,17,FALSE)))))),"")</f>
        <v/>
      </c>
      <c r="AI40" s="14" t="str">
        <f>IFERROR(IF(OR($A40="",AI$18="",$A40=AI$18),"",
IF(AND($A40&lt;10,AI$18&lt;10),IF(VLOOKUP(CONCATENATE(0,$A40,0,AI$18),'Berechnung TBA'!$A$5:$Q$9166,1,FALSE)&lt;&gt;CONCATENATE(0,$A40,0,AI$18),"",VLOOKUP(CONCATENATE(0,$A40,0,AI$18),'Berechnung TBA'!$A$5:$Q$9166,17,FALSE)),
IF(AND($A40&lt;10,OR(AI$18=10,AI$18&gt;10)),IF(VLOOKUP(CONCATENATE(0,$A40,AI$18),'Berechnung TBA'!$A$5:$Q$9166,1,FALSE)&lt;&gt;CONCATENATE(0,$A40,AI$18),"",VLOOKUP(CONCATENATE(0,$A40,AI$18),'Berechnung TBA'!$A$5:$Q$9166,17,FALSE)),
IF(AND(AI$18&lt;10,OR($A40=10,$A40&gt;10)),IF(VLOOKUP(CONCATENATE($A40,0,AI$18),'Berechnung TBA'!$A$5:$Q$9166,1,FALSE)&lt;&gt;CONCATENATE($A40,0,AI$18),"",VLOOKUP(CONCATENATE($A40,0,AI$18),'Berechnung TBA'!$A$5:$Q$9166,17,FALSE)),
IF(VLOOKUP(CONCATENATE($A40,AI$18),'Berechnung TBA'!$A$5:$Q$9166,1,FALSE)&lt;&gt;CONCATENATE($A40,AI$18),"",VLOOKUP(CONCATENATE($A40,AI$18),'Berechnung TBA'!$A$5:$Q$9166,17,FALSE)))))),"")</f>
        <v/>
      </c>
      <c r="AJ40" s="14" t="str">
        <f>IFERROR(IF(OR($A40="",AJ$18="",$A40=AJ$18),"",
IF(AND($A40&lt;10,AJ$18&lt;10),IF(VLOOKUP(CONCATENATE(0,$A40,0,AJ$18),'Berechnung TBA'!$A$5:$Q$9166,1,FALSE)&lt;&gt;CONCATENATE(0,$A40,0,AJ$18),"",VLOOKUP(CONCATENATE(0,$A40,0,AJ$18),'Berechnung TBA'!$A$5:$Q$9166,17,FALSE)),
IF(AND($A40&lt;10,OR(AJ$18=10,AJ$18&gt;10)),IF(VLOOKUP(CONCATENATE(0,$A40,AJ$18),'Berechnung TBA'!$A$5:$Q$9166,1,FALSE)&lt;&gt;CONCATENATE(0,$A40,AJ$18),"",VLOOKUP(CONCATENATE(0,$A40,AJ$18),'Berechnung TBA'!$A$5:$Q$9166,17,FALSE)),
IF(AND(AJ$18&lt;10,OR($A40=10,$A40&gt;10)),IF(VLOOKUP(CONCATENATE($A40,0,AJ$18),'Berechnung TBA'!$A$5:$Q$9166,1,FALSE)&lt;&gt;CONCATENATE($A40,0,AJ$18),"",VLOOKUP(CONCATENATE($A40,0,AJ$18),'Berechnung TBA'!$A$5:$Q$9166,17,FALSE)),
IF(VLOOKUP(CONCATENATE($A40,AJ$18),'Berechnung TBA'!$A$5:$Q$9166,1,FALSE)&lt;&gt;CONCATENATE($A40,AJ$18),"",VLOOKUP(CONCATENATE($A40,AJ$18),'Berechnung TBA'!$A$5:$Q$9166,17,FALSE)))))),"")</f>
        <v/>
      </c>
      <c r="AK40" s="14" t="str">
        <f>IFERROR(IF(OR($A40="",AK$18="",$A40=AK$18),"",
IF(AND($A40&lt;10,AK$18&lt;10),IF(VLOOKUP(CONCATENATE(0,$A40,0,AK$18),'Berechnung TBA'!$A$5:$Q$9166,1,FALSE)&lt;&gt;CONCATENATE(0,$A40,0,AK$18),"",VLOOKUP(CONCATENATE(0,$A40,0,AK$18),'Berechnung TBA'!$A$5:$Q$9166,17,FALSE)),
IF(AND($A40&lt;10,OR(AK$18=10,AK$18&gt;10)),IF(VLOOKUP(CONCATENATE(0,$A40,AK$18),'Berechnung TBA'!$A$5:$Q$9166,1,FALSE)&lt;&gt;CONCATENATE(0,$A40,AK$18),"",VLOOKUP(CONCATENATE(0,$A40,AK$18),'Berechnung TBA'!$A$5:$Q$9166,17,FALSE)),
IF(AND(AK$18&lt;10,OR($A40=10,$A40&gt;10)),IF(VLOOKUP(CONCATENATE($A40,0,AK$18),'Berechnung TBA'!$A$5:$Q$9166,1,FALSE)&lt;&gt;CONCATENATE($A40,0,AK$18),"",VLOOKUP(CONCATENATE($A40,0,AK$18),'Berechnung TBA'!$A$5:$Q$9166,17,FALSE)),
IF(VLOOKUP(CONCATENATE($A40,AK$18),'Berechnung TBA'!$A$5:$Q$9166,1,FALSE)&lt;&gt;CONCATENATE($A40,AK$18),"",VLOOKUP(CONCATENATE($A40,AK$18),'Berechnung TBA'!$A$5:$Q$9166,17,FALSE)))))),"")</f>
        <v/>
      </c>
      <c r="AL40" s="14" t="str">
        <f>IFERROR(IF(OR($A40="",AL$18="",$A40=AL$18),"",
IF(AND($A40&lt;10,AL$18&lt;10),IF(VLOOKUP(CONCATENATE(0,$A40,0,AL$18),'Berechnung TBA'!$A$5:$Q$9166,1,FALSE)&lt;&gt;CONCATENATE(0,$A40,0,AL$18),"",VLOOKUP(CONCATENATE(0,$A40,0,AL$18),'Berechnung TBA'!$A$5:$Q$9166,17,FALSE)),
IF(AND($A40&lt;10,OR(AL$18=10,AL$18&gt;10)),IF(VLOOKUP(CONCATENATE(0,$A40,AL$18),'Berechnung TBA'!$A$5:$Q$9166,1,FALSE)&lt;&gt;CONCATENATE(0,$A40,AL$18),"",VLOOKUP(CONCATENATE(0,$A40,AL$18),'Berechnung TBA'!$A$5:$Q$9166,17,FALSE)),
IF(AND(AL$18&lt;10,OR($A40=10,$A40&gt;10)),IF(VLOOKUP(CONCATENATE($A40,0,AL$18),'Berechnung TBA'!$A$5:$Q$9166,1,FALSE)&lt;&gt;CONCATENATE($A40,0,AL$18),"",VLOOKUP(CONCATENATE($A40,0,AL$18),'Berechnung TBA'!$A$5:$Q$9166,17,FALSE)),
IF(VLOOKUP(CONCATENATE($A40,AL$18),'Berechnung TBA'!$A$5:$Q$9166,1,FALSE)&lt;&gt;CONCATENATE($A40,AL$18),"",VLOOKUP(CONCATENATE($A40,AL$18),'Berechnung TBA'!$A$5:$Q$9166,17,FALSE)))))),"")</f>
        <v/>
      </c>
      <c r="AM40" s="14" t="str">
        <f>IFERROR(IF(OR($A40="",AM$18="",$A40=AM$18),"",
IF(AND($A40&lt;10,AM$18&lt;10),IF(VLOOKUP(CONCATENATE(0,$A40,0,AM$18),'Berechnung TBA'!$A$5:$Q$9166,1,FALSE)&lt;&gt;CONCATENATE(0,$A40,0,AM$18),"",VLOOKUP(CONCATENATE(0,$A40,0,AM$18),'Berechnung TBA'!$A$5:$Q$9166,17,FALSE)),
IF(AND($A40&lt;10,OR(AM$18=10,AM$18&gt;10)),IF(VLOOKUP(CONCATENATE(0,$A40,AM$18),'Berechnung TBA'!$A$5:$Q$9166,1,FALSE)&lt;&gt;CONCATENATE(0,$A40,AM$18),"",VLOOKUP(CONCATENATE(0,$A40,AM$18),'Berechnung TBA'!$A$5:$Q$9166,17,FALSE)),
IF(AND(AM$18&lt;10,OR($A40=10,$A40&gt;10)),IF(VLOOKUP(CONCATENATE($A40,0,AM$18),'Berechnung TBA'!$A$5:$Q$9166,1,FALSE)&lt;&gt;CONCATENATE($A40,0,AM$18),"",VLOOKUP(CONCATENATE($A40,0,AM$18),'Berechnung TBA'!$A$5:$Q$9166,17,FALSE)),
IF(VLOOKUP(CONCATENATE($A40,AM$18),'Berechnung TBA'!$A$5:$Q$9166,1,FALSE)&lt;&gt;CONCATENATE($A40,AM$18),"",VLOOKUP(CONCATENATE($A40,AM$18),'Berechnung TBA'!$A$5:$Q$9166,17,FALSE)))))),"")</f>
        <v/>
      </c>
      <c r="AN40" s="14" t="str">
        <f>IFERROR(IF(OR($A40="",AN$18="",$A40=AN$18),"",
IF(AND($A40&lt;10,AN$18&lt;10),IF(VLOOKUP(CONCATENATE(0,$A40,0,AN$18),'Berechnung TBA'!$A$5:$Q$9166,1,FALSE)&lt;&gt;CONCATENATE(0,$A40,0,AN$18),"",VLOOKUP(CONCATENATE(0,$A40,0,AN$18),'Berechnung TBA'!$A$5:$Q$9166,17,FALSE)),
IF(AND($A40&lt;10,OR(AN$18=10,AN$18&gt;10)),IF(VLOOKUP(CONCATENATE(0,$A40,AN$18),'Berechnung TBA'!$A$5:$Q$9166,1,FALSE)&lt;&gt;CONCATENATE(0,$A40,AN$18),"",VLOOKUP(CONCATENATE(0,$A40,AN$18),'Berechnung TBA'!$A$5:$Q$9166,17,FALSE)),
IF(AND(AN$18&lt;10,OR($A40=10,$A40&gt;10)),IF(VLOOKUP(CONCATENATE($A40,0,AN$18),'Berechnung TBA'!$A$5:$Q$9166,1,FALSE)&lt;&gt;CONCATENATE($A40,0,AN$18),"",VLOOKUP(CONCATENATE($A40,0,AN$18),'Berechnung TBA'!$A$5:$Q$9166,17,FALSE)),
IF(VLOOKUP(CONCATENATE($A40,AN$18),'Berechnung TBA'!$A$5:$Q$9166,1,FALSE)&lt;&gt;CONCATENATE($A40,AN$18),"",VLOOKUP(CONCATENATE($A40,AN$18),'Berechnung TBA'!$A$5:$Q$9166,17,FALSE)))))),"")</f>
        <v/>
      </c>
    </row>
    <row r="41" spans="1:40" x14ac:dyDescent="0.2">
      <c r="A41" s="6" t="str">
        <f t="shared" si="1"/>
        <v/>
      </c>
      <c r="B41" s="6" t="str">
        <f>IF(W8="","",W8)</f>
        <v/>
      </c>
      <c r="C41" s="13" t="str">
        <f>IF(W$8="","",
IF(W$8="FG",
IF(AND(2/3*W$10/1.2&gt;2,OR(2/3*W$10/1.2&lt;8,2/3*W$10/1.2=8)),2/3*W$10/1.2,IF(2/3*W$10/1.2&gt;8,8,2)),
IF(W$8="SB",
IF(AND(2/3*W$10/0.8&gt;2,OR(2/3*W$10/0.8&lt;8,2/3*W$10/0.8=8)),2/3*W$10/0.8,IF(2/3*W$10/0.8&gt;8,8,2)),
VLOOKUP(W$12,Berechnungsparameter!$A$23:$G$33,4,FALSE))))</f>
        <v/>
      </c>
      <c r="D41" s="13" t="str">
        <f>IF(W$8="","",
VLOOKUP(W$12,Berechnungsparameter!$A$23:$G$33,7,FALSE))</f>
        <v/>
      </c>
      <c r="E41" s="14" t="str">
        <f>IFERROR(IF(OR($A41="",E$18="",$A41=E$18),"",
IF(AND($A41&lt;10,E$18&lt;10),IF(VLOOKUP(CONCATENATE(0,$A41,0,E$18),'Berechnung TBA'!$A$5:$Q$9166,1,FALSE)&lt;&gt;CONCATENATE(0,$A41,0,E$18),"",VLOOKUP(CONCATENATE(0,$A41,0,E$18),'Berechnung TBA'!$A$5:$Q$9166,17,FALSE)),
IF(AND($A41&lt;10,OR(E$18=10,E$18&gt;10)),IF(VLOOKUP(CONCATENATE(0,$A41,E$18),'Berechnung TBA'!$A$5:$Q$9166,1,FALSE)&lt;&gt;CONCATENATE(0,$A41,E$18),"",VLOOKUP(CONCATENATE(0,$A41,E$18),'Berechnung TBA'!$A$5:$Q$9166,17,FALSE)),
IF(AND(E$18&lt;10,OR($A41=10,$A41&gt;10)),IF(VLOOKUP(CONCATENATE($A41,0,E$18),'Berechnung TBA'!$A$5:$Q$9166,1,FALSE)&lt;&gt;CONCATENATE($A41,0,E$18),"",VLOOKUP(CONCATENATE($A41,0,E$18),'Berechnung TBA'!$A$5:$Q$9166,17,FALSE)),
IF(VLOOKUP(CONCATENATE($A41,E$18),'Berechnung TBA'!$A$5:$Q$9166,1,FALSE)&lt;&gt;CONCATENATE($A41,E$18),"",VLOOKUP(CONCATENATE($A41,E$18),'Berechnung TBA'!$A$5:$Q$9166,17,FALSE)))))),"")</f>
        <v/>
      </c>
      <c r="F41" s="14" t="str">
        <f>IFERROR(IF(OR($A41="",F$18="",$A41=F$18),"",
IF(AND($A41&lt;10,F$18&lt;10),IF(VLOOKUP(CONCATENATE(0,$A41,0,F$18),'Berechnung TBA'!$A$5:$Q$9166,1,FALSE)&lt;&gt;CONCATENATE(0,$A41,0,F$18),"",VLOOKUP(CONCATENATE(0,$A41,0,F$18),'Berechnung TBA'!$A$5:$Q$9166,17,FALSE)),
IF(AND($A41&lt;10,OR(F$18=10,F$18&gt;10)),IF(VLOOKUP(CONCATENATE(0,$A41,F$18),'Berechnung TBA'!$A$5:$Q$9166,1,FALSE)&lt;&gt;CONCATENATE(0,$A41,F$18),"",VLOOKUP(CONCATENATE(0,$A41,F$18),'Berechnung TBA'!$A$5:$Q$9166,17,FALSE)),
IF(AND(F$18&lt;10,OR($A41=10,$A41&gt;10)),IF(VLOOKUP(CONCATENATE($A41,0,F$18),'Berechnung TBA'!$A$5:$Q$9166,1,FALSE)&lt;&gt;CONCATENATE($A41,0,F$18),"",VLOOKUP(CONCATENATE($A41,0,F$18),'Berechnung TBA'!$A$5:$Q$9166,17,FALSE)),
IF(VLOOKUP(CONCATENATE($A41,F$18),'Berechnung TBA'!$A$5:$Q$9166,1,FALSE)&lt;&gt;CONCATENATE($A41,F$18),"",VLOOKUP(CONCATENATE($A41,F$18),'Berechnung TBA'!$A$5:$Q$9166,17,FALSE)))))),"")</f>
        <v/>
      </c>
      <c r="G41" s="14" t="str">
        <f>IFERROR(IF(OR($A41="",G$18="",$A41=G$18),"",
IF(AND($A41&lt;10,G$18&lt;10),IF(VLOOKUP(CONCATENATE(0,$A41,0,G$18),'Berechnung TBA'!$A$5:$Q$9166,1,FALSE)&lt;&gt;CONCATENATE(0,$A41,0,G$18),"",VLOOKUP(CONCATENATE(0,$A41,0,G$18),'Berechnung TBA'!$A$5:$Q$9166,17,FALSE)),
IF(AND($A41&lt;10,OR(G$18=10,G$18&gt;10)),IF(VLOOKUP(CONCATENATE(0,$A41,G$18),'Berechnung TBA'!$A$5:$Q$9166,1,FALSE)&lt;&gt;CONCATENATE(0,$A41,G$18),"",VLOOKUP(CONCATENATE(0,$A41,G$18),'Berechnung TBA'!$A$5:$Q$9166,17,FALSE)),
IF(AND(G$18&lt;10,OR($A41=10,$A41&gt;10)),IF(VLOOKUP(CONCATENATE($A41,0,G$18),'Berechnung TBA'!$A$5:$Q$9166,1,FALSE)&lt;&gt;CONCATENATE($A41,0,G$18),"",VLOOKUP(CONCATENATE($A41,0,G$18),'Berechnung TBA'!$A$5:$Q$9166,17,FALSE)),
IF(VLOOKUP(CONCATENATE($A41,G$18),'Berechnung TBA'!$A$5:$Q$9166,1,FALSE)&lt;&gt;CONCATENATE($A41,G$18),"",VLOOKUP(CONCATENATE($A41,G$18),'Berechnung TBA'!$A$5:$Q$9166,17,FALSE)))))),"")</f>
        <v/>
      </c>
      <c r="H41" s="14" t="str">
        <f>IFERROR(IF(OR($A41="",H$18="",$A41=H$18),"",
IF(AND($A41&lt;10,H$18&lt;10),IF(VLOOKUP(CONCATENATE(0,$A41,0,H$18),'Berechnung TBA'!$A$5:$Q$9166,1,FALSE)&lt;&gt;CONCATENATE(0,$A41,0,H$18),"",VLOOKUP(CONCATENATE(0,$A41,0,H$18),'Berechnung TBA'!$A$5:$Q$9166,17,FALSE)),
IF(AND($A41&lt;10,OR(H$18=10,H$18&gt;10)),IF(VLOOKUP(CONCATENATE(0,$A41,H$18),'Berechnung TBA'!$A$5:$Q$9166,1,FALSE)&lt;&gt;CONCATENATE(0,$A41,H$18),"",VLOOKUP(CONCATENATE(0,$A41,H$18),'Berechnung TBA'!$A$5:$Q$9166,17,FALSE)),
IF(AND(H$18&lt;10,OR($A41=10,$A41&gt;10)),IF(VLOOKUP(CONCATENATE($A41,0,H$18),'Berechnung TBA'!$A$5:$Q$9166,1,FALSE)&lt;&gt;CONCATENATE($A41,0,H$18),"",VLOOKUP(CONCATENATE($A41,0,H$18),'Berechnung TBA'!$A$5:$Q$9166,17,FALSE)),
IF(VLOOKUP(CONCATENATE($A41,H$18),'Berechnung TBA'!$A$5:$Q$9166,1,FALSE)&lt;&gt;CONCATENATE($A41,H$18),"",VLOOKUP(CONCATENATE($A41,H$18),'Berechnung TBA'!$A$5:$Q$9166,17,FALSE)))))),"")</f>
        <v/>
      </c>
      <c r="I41" s="14" t="str">
        <f>IFERROR(IF(OR($A41="",I$18="",$A41=I$18),"",
IF(AND($A41&lt;10,I$18&lt;10),IF(VLOOKUP(CONCATENATE(0,$A41,0,I$18),'Berechnung TBA'!$A$5:$Q$9166,1,FALSE)&lt;&gt;CONCATENATE(0,$A41,0,I$18),"",VLOOKUP(CONCATENATE(0,$A41,0,I$18),'Berechnung TBA'!$A$5:$Q$9166,17,FALSE)),
IF(AND($A41&lt;10,OR(I$18=10,I$18&gt;10)),IF(VLOOKUP(CONCATENATE(0,$A41,I$18),'Berechnung TBA'!$A$5:$Q$9166,1,FALSE)&lt;&gt;CONCATENATE(0,$A41,I$18),"",VLOOKUP(CONCATENATE(0,$A41,I$18),'Berechnung TBA'!$A$5:$Q$9166,17,FALSE)),
IF(AND(I$18&lt;10,OR($A41=10,$A41&gt;10)),IF(VLOOKUP(CONCATENATE($A41,0,I$18),'Berechnung TBA'!$A$5:$Q$9166,1,FALSE)&lt;&gt;CONCATENATE($A41,0,I$18),"",VLOOKUP(CONCATENATE($A41,0,I$18),'Berechnung TBA'!$A$5:$Q$9166,17,FALSE)),
IF(VLOOKUP(CONCATENATE($A41,I$18),'Berechnung TBA'!$A$5:$Q$9166,1,FALSE)&lt;&gt;CONCATENATE($A41,I$18),"",VLOOKUP(CONCATENATE($A41,I$18),'Berechnung TBA'!$A$5:$Q$9166,17,FALSE)))))),"")</f>
        <v/>
      </c>
      <c r="J41" s="14" t="str">
        <f>IFERROR(IF(OR($A41="",J$18="",$A41=J$18),"",
IF(AND($A41&lt;10,J$18&lt;10),IF(VLOOKUP(CONCATENATE(0,$A41,0,J$18),'Berechnung TBA'!$A$5:$Q$9166,1,FALSE)&lt;&gt;CONCATENATE(0,$A41,0,J$18),"",VLOOKUP(CONCATENATE(0,$A41,0,J$18),'Berechnung TBA'!$A$5:$Q$9166,17,FALSE)),
IF(AND($A41&lt;10,OR(J$18=10,J$18&gt;10)),IF(VLOOKUP(CONCATENATE(0,$A41,J$18),'Berechnung TBA'!$A$5:$Q$9166,1,FALSE)&lt;&gt;CONCATENATE(0,$A41,J$18),"",VLOOKUP(CONCATENATE(0,$A41,J$18),'Berechnung TBA'!$A$5:$Q$9166,17,FALSE)),
IF(AND(J$18&lt;10,OR($A41=10,$A41&gt;10)),IF(VLOOKUP(CONCATENATE($A41,0,J$18),'Berechnung TBA'!$A$5:$Q$9166,1,FALSE)&lt;&gt;CONCATENATE($A41,0,J$18),"",VLOOKUP(CONCATENATE($A41,0,J$18),'Berechnung TBA'!$A$5:$Q$9166,17,FALSE)),
IF(VLOOKUP(CONCATENATE($A41,J$18),'Berechnung TBA'!$A$5:$Q$9166,1,FALSE)&lt;&gt;CONCATENATE($A41,J$18),"",VLOOKUP(CONCATENATE($A41,J$18),'Berechnung TBA'!$A$5:$Q$9166,17,FALSE)))))),"")</f>
        <v/>
      </c>
      <c r="K41" s="14" t="str">
        <f>IFERROR(IF(OR($A41="",K$18="",$A41=K$18),"",
IF(AND($A41&lt;10,K$18&lt;10),IF(VLOOKUP(CONCATENATE(0,$A41,0,K$18),'Berechnung TBA'!$A$5:$Q$9166,1,FALSE)&lt;&gt;CONCATENATE(0,$A41,0,K$18),"",VLOOKUP(CONCATENATE(0,$A41,0,K$18),'Berechnung TBA'!$A$5:$Q$9166,17,FALSE)),
IF(AND($A41&lt;10,OR(K$18=10,K$18&gt;10)),IF(VLOOKUP(CONCATENATE(0,$A41,K$18),'Berechnung TBA'!$A$5:$Q$9166,1,FALSE)&lt;&gt;CONCATENATE(0,$A41,K$18),"",VLOOKUP(CONCATENATE(0,$A41,K$18),'Berechnung TBA'!$A$5:$Q$9166,17,FALSE)),
IF(AND(K$18&lt;10,OR($A41=10,$A41&gt;10)),IF(VLOOKUP(CONCATENATE($A41,0,K$18),'Berechnung TBA'!$A$5:$Q$9166,1,FALSE)&lt;&gt;CONCATENATE($A41,0,K$18),"",VLOOKUP(CONCATENATE($A41,0,K$18),'Berechnung TBA'!$A$5:$Q$9166,17,FALSE)),
IF(VLOOKUP(CONCATENATE($A41,K$18),'Berechnung TBA'!$A$5:$Q$9166,1,FALSE)&lt;&gt;CONCATENATE($A41,K$18),"",VLOOKUP(CONCATENATE($A41,K$18),'Berechnung TBA'!$A$5:$Q$9166,17,FALSE)))))),"")</f>
        <v/>
      </c>
      <c r="L41" s="14" t="str">
        <f>IFERROR(IF(OR($A41="",L$18="",$A41=L$18),"",
IF(AND($A41&lt;10,L$18&lt;10),IF(VLOOKUP(CONCATENATE(0,$A41,0,L$18),'Berechnung TBA'!$A$5:$Q$9166,1,FALSE)&lt;&gt;CONCATENATE(0,$A41,0,L$18),"",VLOOKUP(CONCATENATE(0,$A41,0,L$18),'Berechnung TBA'!$A$5:$Q$9166,17,FALSE)),
IF(AND($A41&lt;10,OR(L$18=10,L$18&gt;10)),IF(VLOOKUP(CONCATENATE(0,$A41,L$18),'Berechnung TBA'!$A$5:$Q$9166,1,FALSE)&lt;&gt;CONCATENATE(0,$A41,L$18),"",VLOOKUP(CONCATENATE(0,$A41,L$18),'Berechnung TBA'!$A$5:$Q$9166,17,FALSE)),
IF(AND(L$18&lt;10,OR($A41=10,$A41&gt;10)),IF(VLOOKUP(CONCATENATE($A41,0,L$18),'Berechnung TBA'!$A$5:$Q$9166,1,FALSE)&lt;&gt;CONCATENATE($A41,0,L$18),"",VLOOKUP(CONCATENATE($A41,0,L$18),'Berechnung TBA'!$A$5:$Q$9166,17,FALSE)),
IF(VLOOKUP(CONCATENATE($A41,L$18),'Berechnung TBA'!$A$5:$Q$9166,1,FALSE)&lt;&gt;CONCATENATE($A41,L$18),"",VLOOKUP(CONCATENATE($A41,L$18),'Berechnung TBA'!$A$5:$Q$9166,17,FALSE)))))),"")</f>
        <v/>
      </c>
      <c r="M41" s="14" t="str">
        <f>IFERROR(IF(OR($A41="",M$18="",$A41=M$18),"",
IF(AND($A41&lt;10,M$18&lt;10),IF(VLOOKUP(CONCATENATE(0,$A41,0,M$18),'Berechnung TBA'!$A$5:$Q$9166,1,FALSE)&lt;&gt;CONCATENATE(0,$A41,0,M$18),"",VLOOKUP(CONCATENATE(0,$A41,0,M$18),'Berechnung TBA'!$A$5:$Q$9166,17,FALSE)),
IF(AND($A41&lt;10,OR(M$18=10,M$18&gt;10)),IF(VLOOKUP(CONCATENATE(0,$A41,M$18),'Berechnung TBA'!$A$5:$Q$9166,1,FALSE)&lt;&gt;CONCATENATE(0,$A41,M$18),"",VLOOKUP(CONCATENATE(0,$A41,M$18),'Berechnung TBA'!$A$5:$Q$9166,17,FALSE)),
IF(AND(M$18&lt;10,OR($A41=10,$A41&gt;10)),IF(VLOOKUP(CONCATENATE($A41,0,M$18),'Berechnung TBA'!$A$5:$Q$9166,1,FALSE)&lt;&gt;CONCATENATE($A41,0,M$18),"",VLOOKUP(CONCATENATE($A41,0,M$18),'Berechnung TBA'!$A$5:$Q$9166,17,FALSE)),
IF(VLOOKUP(CONCATENATE($A41,M$18),'Berechnung TBA'!$A$5:$Q$9166,1,FALSE)&lt;&gt;CONCATENATE($A41,M$18),"",VLOOKUP(CONCATENATE($A41,M$18),'Berechnung TBA'!$A$5:$Q$9166,17,FALSE)))))),"")</f>
        <v/>
      </c>
      <c r="N41" s="14" t="str">
        <f>IFERROR(IF(OR($A41="",N$18="",$A41=N$18),"",
IF(AND($A41&lt;10,N$18&lt;10),IF(VLOOKUP(CONCATENATE(0,$A41,0,N$18),'Berechnung TBA'!$A$5:$Q$9166,1,FALSE)&lt;&gt;CONCATENATE(0,$A41,0,N$18),"",VLOOKUP(CONCATENATE(0,$A41,0,N$18),'Berechnung TBA'!$A$5:$Q$9166,17,FALSE)),
IF(AND($A41&lt;10,OR(N$18=10,N$18&gt;10)),IF(VLOOKUP(CONCATENATE(0,$A41,N$18),'Berechnung TBA'!$A$5:$Q$9166,1,FALSE)&lt;&gt;CONCATENATE(0,$A41,N$18),"",VLOOKUP(CONCATENATE(0,$A41,N$18),'Berechnung TBA'!$A$5:$Q$9166,17,FALSE)),
IF(AND(N$18&lt;10,OR($A41=10,$A41&gt;10)),IF(VLOOKUP(CONCATENATE($A41,0,N$18),'Berechnung TBA'!$A$5:$Q$9166,1,FALSE)&lt;&gt;CONCATENATE($A41,0,N$18),"",VLOOKUP(CONCATENATE($A41,0,N$18),'Berechnung TBA'!$A$5:$Q$9166,17,FALSE)),
IF(VLOOKUP(CONCATENATE($A41,N$18),'Berechnung TBA'!$A$5:$Q$9166,1,FALSE)&lt;&gt;CONCATENATE($A41,N$18),"",VLOOKUP(CONCATENATE($A41,N$18),'Berechnung TBA'!$A$5:$Q$9166,17,FALSE)))))),"")</f>
        <v/>
      </c>
      <c r="O41" s="14" t="str">
        <f>IFERROR(IF(OR($A41="",O$18="",$A41=O$18),"",
IF(AND($A41&lt;10,O$18&lt;10),IF(VLOOKUP(CONCATENATE(0,$A41,0,O$18),'Berechnung TBA'!$A$5:$Q$9166,1,FALSE)&lt;&gt;CONCATENATE(0,$A41,0,O$18),"",VLOOKUP(CONCATENATE(0,$A41,0,O$18),'Berechnung TBA'!$A$5:$Q$9166,17,FALSE)),
IF(AND($A41&lt;10,OR(O$18=10,O$18&gt;10)),IF(VLOOKUP(CONCATENATE(0,$A41,O$18),'Berechnung TBA'!$A$5:$Q$9166,1,FALSE)&lt;&gt;CONCATENATE(0,$A41,O$18),"",VLOOKUP(CONCATENATE(0,$A41,O$18),'Berechnung TBA'!$A$5:$Q$9166,17,FALSE)),
IF(AND(O$18&lt;10,OR($A41=10,$A41&gt;10)),IF(VLOOKUP(CONCATENATE($A41,0,O$18),'Berechnung TBA'!$A$5:$Q$9166,1,FALSE)&lt;&gt;CONCATENATE($A41,0,O$18),"",VLOOKUP(CONCATENATE($A41,0,O$18),'Berechnung TBA'!$A$5:$Q$9166,17,FALSE)),
IF(VLOOKUP(CONCATENATE($A41,O$18),'Berechnung TBA'!$A$5:$Q$9166,1,FALSE)&lt;&gt;CONCATENATE($A41,O$18),"",VLOOKUP(CONCATENATE($A41,O$18),'Berechnung TBA'!$A$5:$Q$9166,17,FALSE)))))),"")</f>
        <v/>
      </c>
      <c r="P41" s="14" t="str">
        <f>IFERROR(IF(OR($A41="",P$18="",$A41=P$18),"",
IF(AND($A41&lt;10,P$18&lt;10),IF(VLOOKUP(CONCATENATE(0,$A41,0,P$18),'Berechnung TBA'!$A$5:$Q$9166,1,FALSE)&lt;&gt;CONCATENATE(0,$A41,0,P$18),"",VLOOKUP(CONCATENATE(0,$A41,0,P$18),'Berechnung TBA'!$A$5:$Q$9166,17,FALSE)),
IF(AND($A41&lt;10,OR(P$18=10,P$18&gt;10)),IF(VLOOKUP(CONCATENATE(0,$A41,P$18),'Berechnung TBA'!$A$5:$Q$9166,1,FALSE)&lt;&gt;CONCATENATE(0,$A41,P$18),"",VLOOKUP(CONCATENATE(0,$A41,P$18),'Berechnung TBA'!$A$5:$Q$9166,17,FALSE)),
IF(AND(P$18&lt;10,OR($A41=10,$A41&gt;10)),IF(VLOOKUP(CONCATENATE($A41,0,P$18),'Berechnung TBA'!$A$5:$Q$9166,1,FALSE)&lt;&gt;CONCATENATE($A41,0,P$18),"",VLOOKUP(CONCATENATE($A41,0,P$18),'Berechnung TBA'!$A$5:$Q$9166,17,FALSE)),
IF(VLOOKUP(CONCATENATE($A41,P$18),'Berechnung TBA'!$A$5:$Q$9166,1,FALSE)&lt;&gt;CONCATENATE($A41,P$18),"",VLOOKUP(CONCATENATE($A41,P$18),'Berechnung TBA'!$A$5:$Q$9166,17,FALSE)))))),"")</f>
        <v/>
      </c>
      <c r="Q41" s="14" t="str">
        <f>IFERROR(IF(OR($A41="",Q$18="",$A41=Q$18),"",
IF(AND($A41&lt;10,Q$18&lt;10),IF(VLOOKUP(CONCATENATE(0,$A41,0,Q$18),'Berechnung TBA'!$A$5:$Q$9166,1,FALSE)&lt;&gt;CONCATENATE(0,$A41,0,Q$18),"",VLOOKUP(CONCATENATE(0,$A41,0,Q$18),'Berechnung TBA'!$A$5:$Q$9166,17,FALSE)),
IF(AND($A41&lt;10,OR(Q$18=10,Q$18&gt;10)),IF(VLOOKUP(CONCATENATE(0,$A41,Q$18),'Berechnung TBA'!$A$5:$Q$9166,1,FALSE)&lt;&gt;CONCATENATE(0,$A41,Q$18),"",VLOOKUP(CONCATENATE(0,$A41,Q$18),'Berechnung TBA'!$A$5:$Q$9166,17,FALSE)),
IF(AND(Q$18&lt;10,OR($A41=10,$A41&gt;10)),IF(VLOOKUP(CONCATENATE($A41,0,Q$18),'Berechnung TBA'!$A$5:$Q$9166,1,FALSE)&lt;&gt;CONCATENATE($A41,0,Q$18),"",VLOOKUP(CONCATENATE($A41,0,Q$18),'Berechnung TBA'!$A$5:$Q$9166,17,FALSE)),
IF(VLOOKUP(CONCATENATE($A41,Q$18),'Berechnung TBA'!$A$5:$Q$9166,1,FALSE)&lt;&gt;CONCATENATE($A41,Q$18),"",VLOOKUP(CONCATENATE($A41,Q$18),'Berechnung TBA'!$A$5:$Q$9166,17,FALSE)))))),"")</f>
        <v/>
      </c>
      <c r="R41" s="14" t="str">
        <f>IFERROR(IF(OR($A41="",R$18="",$A41=R$18),"",
IF(AND($A41&lt;10,R$18&lt;10),IF(VLOOKUP(CONCATENATE(0,$A41,0,R$18),'Berechnung TBA'!$A$5:$Q$9166,1,FALSE)&lt;&gt;CONCATENATE(0,$A41,0,R$18),"",VLOOKUP(CONCATENATE(0,$A41,0,R$18),'Berechnung TBA'!$A$5:$Q$9166,17,FALSE)),
IF(AND($A41&lt;10,OR(R$18=10,R$18&gt;10)),IF(VLOOKUP(CONCATENATE(0,$A41,R$18),'Berechnung TBA'!$A$5:$Q$9166,1,FALSE)&lt;&gt;CONCATENATE(0,$A41,R$18),"",VLOOKUP(CONCATENATE(0,$A41,R$18),'Berechnung TBA'!$A$5:$Q$9166,17,FALSE)),
IF(AND(R$18&lt;10,OR($A41=10,$A41&gt;10)),IF(VLOOKUP(CONCATENATE($A41,0,R$18),'Berechnung TBA'!$A$5:$Q$9166,1,FALSE)&lt;&gt;CONCATENATE($A41,0,R$18),"",VLOOKUP(CONCATENATE($A41,0,R$18),'Berechnung TBA'!$A$5:$Q$9166,17,FALSE)),
IF(VLOOKUP(CONCATENATE($A41,R$18),'Berechnung TBA'!$A$5:$Q$9166,1,FALSE)&lt;&gt;CONCATENATE($A41,R$18),"",VLOOKUP(CONCATENATE($A41,R$18),'Berechnung TBA'!$A$5:$Q$9166,17,FALSE)))))),"")</f>
        <v/>
      </c>
      <c r="S41" s="14" t="str">
        <f>IFERROR(IF(OR($A41="",S$18="",$A41=S$18),"",
IF(AND($A41&lt;10,S$18&lt;10),IF(VLOOKUP(CONCATENATE(0,$A41,0,S$18),'Berechnung TBA'!$A$5:$Q$9166,1,FALSE)&lt;&gt;CONCATENATE(0,$A41,0,S$18),"",VLOOKUP(CONCATENATE(0,$A41,0,S$18),'Berechnung TBA'!$A$5:$Q$9166,17,FALSE)),
IF(AND($A41&lt;10,OR(S$18=10,S$18&gt;10)),IF(VLOOKUP(CONCATENATE(0,$A41,S$18),'Berechnung TBA'!$A$5:$Q$9166,1,FALSE)&lt;&gt;CONCATENATE(0,$A41,S$18),"",VLOOKUP(CONCATENATE(0,$A41,S$18),'Berechnung TBA'!$A$5:$Q$9166,17,FALSE)),
IF(AND(S$18&lt;10,OR($A41=10,$A41&gt;10)),IF(VLOOKUP(CONCATENATE($A41,0,S$18),'Berechnung TBA'!$A$5:$Q$9166,1,FALSE)&lt;&gt;CONCATENATE($A41,0,S$18),"",VLOOKUP(CONCATENATE($A41,0,S$18),'Berechnung TBA'!$A$5:$Q$9166,17,FALSE)),
IF(VLOOKUP(CONCATENATE($A41,S$18),'Berechnung TBA'!$A$5:$Q$9166,1,FALSE)&lt;&gt;CONCATENATE($A41,S$18),"",VLOOKUP(CONCATENATE($A41,S$18),'Berechnung TBA'!$A$5:$Q$9166,17,FALSE)))))),"")</f>
        <v/>
      </c>
      <c r="T41" s="14" t="str">
        <f>IFERROR(IF(OR($A41="",T$18="",$A41=T$18),"",
IF(AND($A41&lt;10,T$18&lt;10),IF(VLOOKUP(CONCATENATE(0,$A41,0,T$18),'Berechnung TBA'!$A$5:$Q$9166,1,FALSE)&lt;&gt;CONCATENATE(0,$A41,0,T$18),"",VLOOKUP(CONCATENATE(0,$A41,0,T$18),'Berechnung TBA'!$A$5:$Q$9166,17,FALSE)),
IF(AND($A41&lt;10,OR(T$18=10,T$18&gt;10)),IF(VLOOKUP(CONCATENATE(0,$A41,T$18),'Berechnung TBA'!$A$5:$Q$9166,1,FALSE)&lt;&gt;CONCATENATE(0,$A41,T$18),"",VLOOKUP(CONCATENATE(0,$A41,T$18),'Berechnung TBA'!$A$5:$Q$9166,17,FALSE)),
IF(AND(T$18&lt;10,OR($A41=10,$A41&gt;10)),IF(VLOOKUP(CONCATENATE($A41,0,T$18),'Berechnung TBA'!$A$5:$Q$9166,1,FALSE)&lt;&gt;CONCATENATE($A41,0,T$18),"",VLOOKUP(CONCATENATE($A41,0,T$18),'Berechnung TBA'!$A$5:$Q$9166,17,FALSE)),
IF(VLOOKUP(CONCATENATE($A41,T$18),'Berechnung TBA'!$A$5:$Q$9166,1,FALSE)&lt;&gt;CONCATENATE($A41,T$18),"",VLOOKUP(CONCATENATE($A41,T$18),'Berechnung TBA'!$A$5:$Q$9166,17,FALSE)))))),"")</f>
        <v/>
      </c>
      <c r="U41" s="14" t="str">
        <f>IFERROR(IF(OR($A41="",U$18="",$A41=U$18),"",
IF(AND($A41&lt;10,U$18&lt;10),IF(VLOOKUP(CONCATENATE(0,$A41,0,U$18),'Berechnung TBA'!$A$5:$Q$9166,1,FALSE)&lt;&gt;CONCATENATE(0,$A41,0,U$18),"",VLOOKUP(CONCATENATE(0,$A41,0,U$18),'Berechnung TBA'!$A$5:$Q$9166,17,FALSE)),
IF(AND($A41&lt;10,OR(U$18=10,U$18&gt;10)),IF(VLOOKUP(CONCATENATE(0,$A41,U$18),'Berechnung TBA'!$A$5:$Q$9166,1,FALSE)&lt;&gt;CONCATENATE(0,$A41,U$18),"",VLOOKUP(CONCATENATE(0,$A41,U$18),'Berechnung TBA'!$A$5:$Q$9166,17,FALSE)),
IF(AND(U$18&lt;10,OR($A41=10,$A41&gt;10)),IF(VLOOKUP(CONCATENATE($A41,0,U$18),'Berechnung TBA'!$A$5:$Q$9166,1,FALSE)&lt;&gt;CONCATENATE($A41,0,U$18),"",VLOOKUP(CONCATENATE($A41,0,U$18),'Berechnung TBA'!$A$5:$Q$9166,17,FALSE)),
IF(VLOOKUP(CONCATENATE($A41,U$18),'Berechnung TBA'!$A$5:$Q$9166,1,FALSE)&lt;&gt;CONCATENATE($A41,U$18),"",VLOOKUP(CONCATENATE($A41,U$18),'Berechnung TBA'!$A$5:$Q$9166,17,FALSE)))))),"")</f>
        <v/>
      </c>
      <c r="V41" s="14" t="str">
        <f>IFERROR(IF(OR($A41="",V$18="",$A41=V$18),"",
IF(AND($A41&lt;10,V$18&lt;10),IF(VLOOKUP(CONCATENATE(0,$A41,0,V$18),'Berechnung TBA'!$A$5:$Q$9166,1,FALSE)&lt;&gt;CONCATENATE(0,$A41,0,V$18),"",VLOOKUP(CONCATENATE(0,$A41,0,V$18),'Berechnung TBA'!$A$5:$Q$9166,17,FALSE)),
IF(AND($A41&lt;10,OR(V$18=10,V$18&gt;10)),IF(VLOOKUP(CONCATENATE(0,$A41,V$18),'Berechnung TBA'!$A$5:$Q$9166,1,FALSE)&lt;&gt;CONCATENATE(0,$A41,V$18),"",VLOOKUP(CONCATENATE(0,$A41,V$18),'Berechnung TBA'!$A$5:$Q$9166,17,FALSE)),
IF(AND(V$18&lt;10,OR($A41=10,$A41&gt;10)),IF(VLOOKUP(CONCATENATE($A41,0,V$18),'Berechnung TBA'!$A$5:$Q$9166,1,FALSE)&lt;&gt;CONCATENATE($A41,0,V$18),"",VLOOKUP(CONCATENATE($A41,0,V$18),'Berechnung TBA'!$A$5:$Q$9166,17,FALSE)),
IF(VLOOKUP(CONCATENATE($A41,V$18),'Berechnung TBA'!$A$5:$Q$9166,1,FALSE)&lt;&gt;CONCATENATE($A41,V$18),"",VLOOKUP(CONCATENATE($A41,V$18),'Berechnung TBA'!$A$5:$Q$9166,17,FALSE)))))),"")</f>
        <v/>
      </c>
      <c r="W41" s="14" t="str">
        <f>IFERROR(IF(OR($A41="",W$18="",$A41=W$18),"",
IF(AND($A41&lt;10,W$18&lt;10),IF(VLOOKUP(CONCATENATE(0,$A41,0,W$18),'Berechnung TBA'!$A$5:$Q$9166,1,FALSE)&lt;&gt;CONCATENATE(0,$A41,0,W$18),"",VLOOKUP(CONCATENATE(0,$A41,0,W$18),'Berechnung TBA'!$A$5:$Q$9166,17,FALSE)),
IF(AND($A41&lt;10,OR(W$18=10,W$18&gt;10)),IF(VLOOKUP(CONCATENATE(0,$A41,W$18),'Berechnung TBA'!$A$5:$Q$9166,1,FALSE)&lt;&gt;CONCATENATE(0,$A41,W$18),"",VLOOKUP(CONCATENATE(0,$A41,W$18),'Berechnung TBA'!$A$5:$Q$9166,17,FALSE)),
IF(AND(W$18&lt;10,OR($A41=10,$A41&gt;10)),IF(VLOOKUP(CONCATENATE($A41,0,W$18),'Berechnung TBA'!$A$5:$Q$9166,1,FALSE)&lt;&gt;CONCATENATE($A41,0,W$18),"",VLOOKUP(CONCATENATE($A41,0,W$18),'Berechnung TBA'!$A$5:$Q$9166,17,FALSE)),
IF(VLOOKUP(CONCATENATE($A41,W$18),'Berechnung TBA'!$A$5:$Q$9166,1,FALSE)&lt;&gt;CONCATENATE($A41,W$18),"",VLOOKUP(CONCATENATE($A41,W$18),'Berechnung TBA'!$A$5:$Q$9166,17,FALSE)))))),"")</f>
        <v/>
      </c>
      <c r="X41" s="14" t="str">
        <f>IFERROR(IF(OR($A41="",X$18="",$A41=X$18),"",
IF(AND($A41&lt;10,X$18&lt;10),IF(VLOOKUP(CONCATENATE(0,$A41,0,X$18),'Berechnung TBA'!$A$5:$Q$9166,1,FALSE)&lt;&gt;CONCATENATE(0,$A41,0,X$18),"",VLOOKUP(CONCATENATE(0,$A41,0,X$18),'Berechnung TBA'!$A$5:$Q$9166,17,FALSE)),
IF(AND($A41&lt;10,OR(X$18=10,X$18&gt;10)),IF(VLOOKUP(CONCATENATE(0,$A41,X$18),'Berechnung TBA'!$A$5:$Q$9166,1,FALSE)&lt;&gt;CONCATENATE(0,$A41,X$18),"",VLOOKUP(CONCATENATE(0,$A41,X$18),'Berechnung TBA'!$A$5:$Q$9166,17,FALSE)),
IF(AND(X$18&lt;10,OR($A41=10,$A41&gt;10)),IF(VLOOKUP(CONCATENATE($A41,0,X$18),'Berechnung TBA'!$A$5:$Q$9166,1,FALSE)&lt;&gt;CONCATENATE($A41,0,X$18),"",VLOOKUP(CONCATENATE($A41,0,X$18),'Berechnung TBA'!$A$5:$Q$9166,17,FALSE)),
IF(VLOOKUP(CONCATENATE($A41,X$18),'Berechnung TBA'!$A$5:$Q$9166,1,FALSE)&lt;&gt;CONCATENATE($A41,X$18),"",VLOOKUP(CONCATENATE($A41,X$18),'Berechnung TBA'!$A$5:$Q$9166,17,FALSE)))))),"")</f>
        <v/>
      </c>
      <c r="Y41" s="14" t="str">
        <f>IFERROR(IF(OR($A41="",Y$18="",$A41=Y$18),"",
IF(AND($A41&lt;10,Y$18&lt;10),IF(VLOOKUP(CONCATENATE(0,$A41,0,Y$18),'Berechnung TBA'!$A$5:$Q$9166,1,FALSE)&lt;&gt;CONCATENATE(0,$A41,0,Y$18),"",VLOOKUP(CONCATENATE(0,$A41,0,Y$18),'Berechnung TBA'!$A$5:$Q$9166,17,FALSE)),
IF(AND($A41&lt;10,OR(Y$18=10,Y$18&gt;10)),IF(VLOOKUP(CONCATENATE(0,$A41,Y$18),'Berechnung TBA'!$A$5:$Q$9166,1,FALSE)&lt;&gt;CONCATENATE(0,$A41,Y$18),"",VLOOKUP(CONCATENATE(0,$A41,Y$18),'Berechnung TBA'!$A$5:$Q$9166,17,FALSE)),
IF(AND(Y$18&lt;10,OR($A41=10,$A41&gt;10)),IF(VLOOKUP(CONCATENATE($A41,0,Y$18),'Berechnung TBA'!$A$5:$Q$9166,1,FALSE)&lt;&gt;CONCATENATE($A41,0,Y$18),"",VLOOKUP(CONCATENATE($A41,0,Y$18),'Berechnung TBA'!$A$5:$Q$9166,17,FALSE)),
IF(VLOOKUP(CONCATENATE($A41,Y$18),'Berechnung TBA'!$A$5:$Q$9166,1,FALSE)&lt;&gt;CONCATENATE($A41,Y$18),"",VLOOKUP(CONCATENATE($A41,Y$18),'Berechnung TBA'!$A$5:$Q$9166,17,FALSE)))))),"")</f>
        <v/>
      </c>
      <c r="Z41" s="14" t="str">
        <f>IFERROR(IF(OR($A41="",Z$18="",$A41=Z$18),"",
IF(AND($A41&lt;10,Z$18&lt;10),IF(VLOOKUP(CONCATENATE(0,$A41,0,Z$18),'Berechnung TBA'!$A$5:$Q$9166,1,FALSE)&lt;&gt;CONCATENATE(0,$A41,0,Z$18),"",VLOOKUP(CONCATENATE(0,$A41,0,Z$18),'Berechnung TBA'!$A$5:$Q$9166,17,FALSE)),
IF(AND($A41&lt;10,OR(Z$18=10,Z$18&gt;10)),IF(VLOOKUP(CONCATENATE(0,$A41,Z$18),'Berechnung TBA'!$A$5:$Q$9166,1,FALSE)&lt;&gt;CONCATENATE(0,$A41,Z$18),"",VLOOKUP(CONCATENATE(0,$A41,Z$18),'Berechnung TBA'!$A$5:$Q$9166,17,FALSE)),
IF(AND(Z$18&lt;10,OR($A41=10,$A41&gt;10)),IF(VLOOKUP(CONCATENATE($A41,0,Z$18),'Berechnung TBA'!$A$5:$Q$9166,1,FALSE)&lt;&gt;CONCATENATE($A41,0,Z$18),"",VLOOKUP(CONCATENATE($A41,0,Z$18),'Berechnung TBA'!$A$5:$Q$9166,17,FALSE)),
IF(VLOOKUP(CONCATENATE($A41,Z$18),'Berechnung TBA'!$A$5:$Q$9166,1,FALSE)&lt;&gt;CONCATENATE($A41,Z$18),"",VLOOKUP(CONCATENATE($A41,Z$18),'Berechnung TBA'!$A$5:$Q$9166,17,FALSE)))))),"")</f>
        <v/>
      </c>
      <c r="AA41" s="14" t="str">
        <f>IFERROR(IF(OR($A41="",AA$18="",$A41=AA$18),"",
IF(AND($A41&lt;10,AA$18&lt;10),IF(VLOOKUP(CONCATENATE(0,$A41,0,AA$18),'Berechnung TBA'!$A$5:$Q$9166,1,FALSE)&lt;&gt;CONCATENATE(0,$A41,0,AA$18),"",VLOOKUP(CONCATENATE(0,$A41,0,AA$18),'Berechnung TBA'!$A$5:$Q$9166,17,FALSE)),
IF(AND($A41&lt;10,OR(AA$18=10,AA$18&gt;10)),IF(VLOOKUP(CONCATENATE(0,$A41,AA$18),'Berechnung TBA'!$A$5:$Q$9166,1,FALSE)&lt;&gt;CONCATENATE(0,$A41,AA$18),"",VLOOKUP(CONCATENATE(0,$A41,AA$18),'Berechnung TBA'!$A$5:$Q$9166,17,FALSE)),
IF(AND(AA$18&lt;10,OR($A41=10,$A41&gt;10)),IF(VLOOKUP(CONCATENATE($A41,0,AA$18),'Berechnung TBA'!$A$5:$Q$9166,1,FALSE)&lt;&gt;CONCATENATE($A41,0,AA$18),"",VLOOKUP(CONCATENATE($A41,0,AA$18),'Berechnung TBA'!$A$5:$Q$9166,17,FALSE)),
IF(VLOOKUP(CONCATENATE($A41,AA$18),'Berechnung TBA'!$A$5:$Q$9166,1,FALSE)&lt;&gt;CONCATENATE($A41,AA$18),"",VLOOKUP(CONCATENATE($A41,AA$18),'Berechnung TBA'!$A$5:$Q$9166,17,FALSE)))))),"")</f>
        <v/>
      </c>
      <c r="AB41" s="14" t="str">
        <f>IFERROR(IF(OR($A41="",AB$18="",$A41=AB$18),"",
IF(AND($A41&lt;10,AB$18&lt;10),IF(VLOOKUP(CONCATENATE(0,$A41,0,AB$18),'Berechnung TBA'!$A$5:$Q$9166,1,FALSE)&lt;&gt;CONCATENATE(0,$A41,0,AB$18),"",VLOOKUP(CONCATENATE(0,$A41,0,AB$18),'Berechnung TBA'!$A$5:$Q$9166,17,FALSE)),
IF(AND($A41&lt;10,OR(AB$18=10,AB$18&gt;10)),IF(VLOOKUP(CONCATENATE(0,$A41,AB$18),'Berechnung TBA'!$A$5:$Q$9166,1,FALSE)&lt;&gt;CONCATENATE(0,$A41,AB$18),"",VLOOKUP(CONCATENATE(0,$A41,AB$18),'Berechnung TBA'!$A$5:$Q$9166,17,FALSE)),
IF(AND(AB$18&lt;10,OR($A41=10,$A41&gt;10)),IF(VLOOKUP(CONCATENATE($A41,0,AB$18),'Berechnung TBA'!$A$5:$Q$9166,1,FALSE)&lt;&gt;CONCATENATE($A41,0,AB$18),"",VLOOKUP(CONCATENATE($A41,0,AB$18),'Berechnung TBA'!$A$5:$Q$9166,17,FALSE)),
IF(VLOOKUP(CONCATENATE($A41,AB$18),'Berechnung TBA'!$A$5:$Q$9166,1,FALSE)&lt;&gt;CONCATENATE($A41,AB$18),"",VLOOKUP(CONCATENATE($A41,AB$18),'Berechnung TBA'!$A$5:$Q$9166,17,FALSE)))))),"")</f>
        <v/>
      </c>
      <c r="AC41" s="14" t="str">
        <f>IFERROR(IF(OR($A41="",AC$18="",$A41=AC$18),"",
IF(AND($A41&lt;10,AC$18&lt;10),IF(VLOOKUP(CONCATENATE(0,$A41,0,AC$18),'Berechnung TBA'!$A$5:$Q$9166,1,FALSE)&lt;&gt;CONCATENATE(0,$A41,0,AC$18),"",VLOOKUP(CONCATENATE(0,$A41,0,AC$18),'Berechnung TBA'!$A$5:$Q$9166,17,FALSE)),
IF(AND($A41&lt;10,OR(AC$18=10,AC$18&gt;10)),IF(VLOOKUP(CONCATENATE(0,$A41,AC$18),'Berechnung TBA'!$A$5:$Q$9166,1,FALSE)&lt;&gt;CONCATENATE(0,$A41,AC$18),"",VLOOKUP(CONCATENATE(0,$A41,AC$18),'Berechnung TBA'!$A$5:$Q$9166,17,FALSE)),
IF(AND(AC$18&lt;10,OR($A41=10,$A41&gt;10)),IF(VLOOKUP(CONCATENATE($A41,0,AC$18),'Berechnung TBA'!$A$5:$Q$9166,1,FALSE)&lt;&gt;CONCATENATE($A41,0,AC$18),"",VLOOKUP(CONCATENATE($A41,0,AC$18),'Berechnung TBA'!$A$5:$Q$9166,17,FALSE)),
IF(VLOOKUP(CONCATENATE($A41,AC$18),'Berechnung TBA'!$A$5:$Q$9166,1,FALSE)&lt;&gt;CONCATENATE($A41,AC$18),"",VLOOKUP(CONCATENATE($A41,AC$18),'Berechnung TBA'!$A$5:$Q$9166,17,FALSE)))))),"")</f>
        <v/>
      </c>
      <c r="AD41" s="14" t="str">
        <f>IFERROR(IF(OR($A41="",AD$18="",$A41=AD$18),"",
IF(AND($A41&lt;10,AD$18&lt;10),IF(VLOOKUP(CONCATENATE(0,$A41,0,AD$18),'Berechnung TBA'!$A$5:$Q$9166,1,FALSE)&lt;&gt;CONCATENATE(0,$A41,0,AD$18),"",VLOOKUP(CONCATENATE(0,$A41,0,AD$18),'Berechnung TBA'!$A$5:$Q$9166,17,FALSE)),
IF(AND($A41&lt;10,OR(AD$18=10,AD$18&gt;10)),IF(VLOOKUP(CONCATENATE(0,$A41,AD$18),'Berechnung TBA'!$A$5:$Q$9166,1,FALSE)&lt;&gt;CONCATENATE(0,$A41,AD$18),"",VLOOKUP(CONCATENATE(0,$A41,AD$18),'Berechnung TBA'!$A$5:$Q$9166,17,FALSE)),
IF(AND(AD$18&lt;10,OR($A41=10,$A41&gt;10)),IF(VLOOKUP(CONCATENATE($A41,0,AD$18),'Berechnung TBA'!$A$5:$Q$9166,1,FALSE)&lt;&gt;CONCATENATE($A41,0,AD$18),"",VLOOKUP(CONCATENATE($A41,0,AD$18),'Berechnung TBA'!$A$5:$Q$9166,17,FALSE)),
IF(VLOOKUP(CONCATENATE($A41,AD$18),'Berechnung TBA'!$A$5:$Q$9166,1,FALSE)&lt;&gt;CONCATENATE($A41,AD$18),"",VLOOKUP(CONCATENATE($A41,AD$18),'Berechnung TBA'!$A$5:$Q$9166,17,FALSE)))))),"")</f>
        <v/>
      </c>
      <c r="AE41" s="14" t="str">
        <f>IFERROR(IF(OR($A41="",AE$18="",$A41=AE$18),"",
IF(AND($A41&lt;10,AE$18&lt;10),IF(VLOOKUP(CONCATENATE(0,$A41,0,AE$18),'Berechnung TBA'!$A$5:$Q$9166,1,FALSE)&lt;&gt;CONCATENATE(0,$A41,0,AE$18),"",VLOOKUP(CONCATENATE(0,$A41,0,AE$18),'Berechnung TBA'!$A$5:$Q$9166,17,FALSE)),
IF(AND($A41&lt;10,OR(AE$18=10,AE$18&gt;10)),IF(VLOOKUP(CONCATENATE(0,$A41,AE$18),'Berechnung TBA'!$A$5:$Q$9166,1,FALSE)&lt;&gt;CONCATENATE(0,$A41,AE$18),"",VLOOKUP(CONCATENATE(0,$A41,AE$18),'Berechnung TBA'!$A$5:$Q$9166,17,FALSE)),
IF(AND(AE$18&lt;10,OR($A41=10,$A41&gt;10)),IF(VLOOKUP(CONCATENATE($A41,0,AE$18),'Berechnung TBA'!$A$5:$Q$9166,1,FALSE)&lt;&gt;CONCATENATE($A41,0,AE$18),"",VLOOKUP(CONCATENATE($A41,0,AE$18),'Berechnung TBA'!$A$5:$Q$9166,17,FALSE)),
IF(VLOOKUP(CONCATENATE($A41,AE$18),'Berechnung TBA'!$A$5:$Q$9166,1,FALSE)&lt;&gt;CONCATENATE($A41,AE$18),"",VLOOKUP(CONCATENATE($A41,AE$18),'Berechnung TBA'!$A$5:$Q$9166,17,FALSE)))))),"")</f>
        <v/>
      </c>
      <c r="AF41" s="14" t="str">
        <f>IFERROR(IF(OR($A41="",AF$18="",$A41=AF$18),"",
IF(AND($A41&lt;10,AF$18&lt;10),IF(VLOOKUP(CONCATENATE(0,$A41,0,AF$18),'Berechnung TBA'!$A$5:$Q$9166,1,FALSE)&lt;&gt;CONCATENATE(0,$A41,0,AF$18),"",VLOOKUP(CONCATENATE(0,$A41,0,AF$18),'Berechnung TBA'!$A$5:$Q$9166,17,FALSE)),
IF(AND($A41&lt;10,OR(AF$18=10,AF$18&gt;10)),IF(VLOOKUP(CONCATENATE(0,$A41,AF$18),'Berechnung TBA'!$A$5:$Q$9166,1,FALSE)&lt;&gt;CONCATENATE(0,$A41,AF$18),"",VLOOKUP(CONCATENATE(0,$A41,AF$18),'Berechnung TBA'!$A$5:$Q$9166,17,FALSE)),
IF(AND(AF$18&lt;10,OR($A41=10,$A41&gt;10)),IF(VLOOKUP(CONCATENATE($A41,0,AF$18),'Berechnung TBA'!$A$5:$Q$9166,1,FALSE)&lt;&gt;CONCATENATE($A41,0,AF$18),"",VLOOKUP(CONCATENATE($A41,0,AF$18),'Berechnung TBA'!$A$5:$Q$9166,17,FALSE)),
IF(VLOOKUP(CONCATENATE($A41,AF$18),'Berechnung TBA'!$A$5:$Q$9166,1,FALSE)&lt;&gt;CONCATENATE($A41,AF$18),"",VLOOKUP(CONCATENATE($A41,AF$18),'Berechnung TBA'!$A$5:$Q$9166,17,FALSE)))))),"")</f>
        <v/>
      </c>
      <c r="AG41" s="14" t="str">
        <f>IFERROR(IF(OR($A41="",AG$18="",$A41=AG$18),"",
IF(AND($A41&lt;10,AG$18&lt;10),IF(VLOOKUP(CONCATENATE(0,$A41,0,AG$18),'Berechnung TBA'!$A$5:$Q$9166,1,FALSE)&lt;&gt;CONCATENATE(0,$A41,0,AG$18),"",VLOOKUP(CONCATENATE(0,$A41,0,AG$18),'Berechnung TBA'!$A$5:$Q$9166,17,FALSE)),
IF(AND($A41&lt;10,OR(AG$18=10,AG$18&gt;10)),IF(VLOOKUP(CONCATENATE(0,$A41,AG$18),'Berechnung TBA'!$A$5:$Q$9166,1,FALSE)&lt;&gt;CONCATENATE(0,$A41,AG$18),"",VLOOKUP(CONCATENATE(0,$A41,AG$18),'Berechnung TBA'!$A$5:$Q$9166,17,FALSE)),
IF(AND(AG$18&lt;10,OR($A41=10,$A41&gt;10)),IF(VLOOKUP(CONCATENATE($A41,0,AG$18),'Berechnung TBA'!$A$5:$Q$9166,1,FALSE)&lt;&gt;CONCATENATE($A41,0,AG$18),"",VLOOKUP(CONCATENATE($A41,0,AG$18),'Berechnung TBA'!$A$5:$Q$9166,17,FALSE)),
IF(VLOOKUP(CONCATENATE($A41,AG$18),'Berechnung TBA'!$A$5:$Q$9166,1,FALSE)&lt;&gt;CONCATENATE($A41,AG$18),"",VLOOKUP(CONCATENATE($A41,AG$18),'Berechnung TBA'!$A$5:$Q$9166,17,FALSE)))))),"")</f>
        <v/>
      </c>
      <c r="AH41" s="14" t="str">
        <f>IFERROR(IF(OR($A41="",AH$18="",$A41=AH$18),"",
IF(AND($A41&lt;10,AH$18&lt;10),IF(VLOOKUP(CONCATENATE(0,$A41,0,AH$18),'Berechnung TBA'!$A$5:$Q$9166,1,FALSE)&lt;&gt;CONCATENATE(0,$A41,0,AH$18),"",VLOOKUP(CONCATENATE(0,$A41,0,AH$18),'Berechnung TBA'!$A$5:$Q$9166,17,FALSE)),
IF(AND($A41&lt;10,OR(AH$18=10,AH$18&gt;10)),IF(VLOOKUP(CONCATENATE(0,$A41,AH$18),'Berechnung TBA'!$A$5:$Q$9166,1,FALSE)&lt;&gt;CONCATENATE(0,$A41,AH$18),"",VLOOKUP(CONCATENATE(0,$A41,AH$18),'Berechnung TBA'!$A$5:$Q$9166,17,FALSE)),
IF(AND(AH$18&lt;10,OR($A41=10,$A41&gt;10)),IF(VLOOKUP(CONCATENATE($A41,0,AH$18),'Berechnung TBA'!$A$5:$Q$9166,1,FALSE)&lt;&gt;CONCATENATE($A41,0,AH$18),"",VLOOKUP(CONCATENATE($A41,0,AH$18),'Berechnung TBA'!$A$5:$Q$9166,17,FALSE)),
IF(VLOOKUP(CONCATENATE($A41,AH$18),'Berechnung TBA'!$A$5:$Q$9166,1,FALSE)&lt;&gt;CONCATENATE($A41,AH$18),"",VLOOKUP(CONCATENATE($A41,AH$18),'Berechnung TBA'!$A$5:$Q$9166,17,FALSE)))))),"")</f>
        <v/>
      </c>
      <c r="AI41" s="14" t="str">
        <f>IFERROR(IF(OR($A41="",AI$18="",$A41=AI$18),"",
IF(AND($A41&lt;10,AI$18&lt;10),IF(VLOOKUP(CONCATENATE(0,$A41,0,AI$18),'Berechnung TBA'!$A$5:$Q$9166,1,FALSE)&lt;&gt;CONCATENATE(0,$A41,0,AI$18),"",VLOOKUP(CONCATENATE(0,$A41,0,AI$18),'Berechnung TBA'!$A$5:$Q$9166,17,FALSE)),
IF(AND($A41&lt;10,OR(AI$18=10,AI$18&gt;10)),IF(VLOOKUP(CONCATENATE(0,$A41,AI$18),'Berechnung TBA'!$A$5:$Q$9166,1,FALSE)&lt;&gt;CONCATENATE(0,$A41,AI$18),"",VLOOKUP(CONCATENATE(0,$A41,AI$18),'Berechnung TBA'!$A$5:$Q$9166,17,FALSE)),
IF(AND(AI$18&lt;10,OR($A41=10,$A41&gt;10)),IF(VLOOKUP(CONCATENATE($A41,0,AI$18),'Berechnung TBA'!$A$5:$Q$9166,1,FALSE)&lt;&gt;CONCATENATE($A41,0,AI$18),"",VLOOKUP(CONCATENATE($A41,0,AI$18),'Berechnung TBA'!$A$5:$Q$9166,17,FALSE)),
IF(VLOOKUP(CONCATENATE($A41,AI$18),'Berechnung TBA'!$A$5:$Q$9166,1,FALSE)&lt;&gt;CONCATENATE($A41,AI$18),"",VLOOKUP(CONCATENATE($A41,AI$18),'Berechnung TBA'!$A$5:$Q$9166,17,FALSE)))))),"")</f>
        <v/>
      </c>
      <c r="AJ41" s="14" t="str">
        <f>IFERROR(IF(OR($A41="",AJ$18="",$A41=AJ$18),"",
IF(AND($A41&lt;10,AJ$18&lt;10),IF(VLOOKUP(CONCATENATE(0,$A41,0,AJ$18),'Berechnung TBA'!$A$5:$Q$9166,1,FALSE)&lt;&gt;CONCATENATE(0,$A41,0,AJ$18),"",VLOOKUP(CONCATENATE(0,$A41,0,AJ$18),'Berechnung TBA'!$A$5:$Q$9166,17,FALSE)),
IF(AND($A41&lt;10,OR(AJ$18=10,AJ$18&gt;10)),IF(VLOOKUP(CONCATENATE(0,$A41,AJ$18),'Berechnung TBA'!$A$5:$Q$9166,1,FALSE)&lt;&gt;CONCATENATE(0,$A41,AJ$18),"",VLOOKUP(CONCATENATE(0,$A41,AJ$18),'Berechnung TBA'!$A$5:$Q$9166,17,FALSE)),
IF(AND(AJ$18&lt;10,OR($A41=10,$A41&gt;10)),IF(VLOOKUP(CONCATENATE($A41,0,AJ$18),'Berechnung TBA'!$A$5:$Q$9166,1,FALSE)&lt;&gt;CONCATENATE($A41,0,AJ$18),"",VLOOKUP(CONCATENATE($A41,0,AJ$18),'Berechnung TBA'!$A$5:$Q$9166,17,FALSE)),
IF(VLOOKUP(CONCATENATE($A41,AJ$18),'Berechnung TBA'!$A$5:$Q$9166,1,FALSE)&lt;&gt;CONCATENATE($A41,AJ$18),"",VLOOKUP(CONCATENATE($A41,AJ$18),'Berechnung TBA'!$A$5:$Q$9166,17,FALSE)))))),"")</f>
        <v/>
      </c>
      <c r="AK41" s="14" t="str">
        <f>IFERROR(IF(OR($A41="",AK$18="",$A41=AK$18),"",
IF(AND($A41&lt;10,AK$18&lt;10),IF(VLOOKUP(CONCATENATE(0,$A41,0,AK$18),'Berechnung TBA'!$A$5:$Q$9166,1,FALSE)&lt;&gt;CONCATENATE(0,$A41,0,AK$18),"",VLOOKUP(CONCATENATE(0,$A41,0,AK$18),'Berechnung TBA'!$A$5:$Q$9166,17,FALSE)),
IF(AND($A41&lt;10,OR(AK$18=10,AK$18&gt;10)),IF(VLOOKUP(CONCATENATE(0,$A41,AK$18),'Berechnung TBA'!$A$5:$Q$9166,1,FALSE)&lt;&gt;CONCATENATE(0,$A41,AK$18),"",VLOOKUP(CONCATENATE(0,$A41,AK$18),'Berechnung TBA'!$A$5:$Q$9166,17,FALSE)),
IF(AND(AK$18&lt;10,OR($A41=10,$A41&gt;10)),IF(VLOOKUP(CONCATENATE($A41,0,AK$18),'Berechnung TBA'!$A$5:$Q$9166,1,FALSE)&lt;&gt;CONCATENATE($A41,0,AK$18),"",VLOOKUP(CONCATENATE($A41,0,AK$18),'Berechnung TBA'!$A$5:$Q$9166,17,FALSE)),
IF(VLOOKUP(CONCATENATE($A41,AK$18),'Berechnung TBA'!$A$5:$Q$9166,1,FALSE)&lt;&gt;CONCATENATE($A41,AK$18),"",VLOOKUP(CONCATENATE($A41,AK$18),'Berechnung TBA'!$A$5:$Q$9166,17,FALSE)))))),"")</f>
        <v/>
      </c>
      <c r="AL41" s="14" t="str">
        <f>IFERROR(IF(OR($A41="",AL$18="",$A41=AL$18),"",
IF(AND($A41&lt;10,AL$18&lt;10),IF(VLOOKUP(CONCATENATE(0,$A41,0,AL$18),'Berechnung TBA'!$A$5:$Q$9166,1,FALSE)&lt;&gt;CONCATENATE(0,$A41,0,AL$18),"",VLOOKUP(CONCATENATE(0,$A41,0,AL$18),'Berechnung TBA'!$A$5:$Q$9166,17,FALSE)),
IF(AND($A41&lt;10,OR(AL$18=10,AL$18&gt;10)),IF(VLOOKUP(CONCATENATE(0,$A41,AL$18),'Berechnung TBA'!$A$5:$Q$9166,1,FALSE)&lt;&gt;CONCATENATE(0,$A41,AL$18),"",VLOOKUP(CONCATENATE(0,$A41,AL$18),'Berechnung TBA'!$A$5:$Q$9166,17,FALSE)),
IF(AND(AL$18&lt;10,OR($A41=10,$A41&gt;10)),IF(VLOOKUP(CONCATENATE($A41,0,AL$18),'Berechnung TBA'!$A$5:$Q$9166,1,FALSE)&lt;&gt;CONCATENATE($A41,0,AL$18),"",VLOOKUP(CONCATENATE($A41,0,AL$18),'Berechnung TBA'!$A$5:$Q$9166,17,FALSE)),
IF(VLOOKUP(CONCATENATE($A41,AL$18),'Berechnung TBA'!$A$5:$Q$9166,1,FALSE)&lt;&gt;CONCATENATE($A41,AL$18),"",VLOOKUP(CONCATENATE($A41,AL$18),'Berechnung TBA'!$A$5:$Q$9166,17,FALSE)))))),"")</f>
        <v/>
      </c>
      <c r="AM41" s="14" t="str">
        <f>IFERROR(IF(OR($A41="",AM$18="",$A41=AM$18),"",
IF(AND($A41&lt;10,AM$18&lt;10),IF(VLOOKUP(CONCATENATE(0,$A41,0,AM$18),'Berechnung TBA'!$A$5:$Q$9166,1,FALSE)&lt;&gt;CONCATENATE(0,$A41,0,AM$18),"",VLOOKUP(CONCATENATE(0,$A41,0,AM$18),'Berechnung TBA'!$A$5:$Q$9166,17,FALSE)),
IF(AND($A41&lt;10,OR(AM$18=10,AM$18&gt;10)),IF(VLOOKUP(CONCATENATE(0,$A41,AM$18),'Berechnung TBA'!$A$5:$Q$9166,1,FALSE)&lt;&gt;CONCATENATE(0,$A41,AM$18),"",VLOOKUP(CONCATENATE(0,$A41,AM$18),'Berechnung TBA'!$A$5:$Q$9166,17,FALSE)),
IF(AND(AM$18&lt;10,OR($A41=10,$A41&gt;10)),IF(VLOOKUP(CONCATENATE($A41,0,AM$18),'Berechnung TBA'!$A$5:$Q$9166,1,FALSE)&lt;&gt;CONCATENATE($A41,0,AM$18),"",VLOOKUP(CONCATENATE($A41,0,AM$18),'Berechnung TBA'!$A$5:$Q$9166,17,FALSE)),
IF(VLOOKUP(CONCATENATE($A41,AM$18),'Berechnung TBA'!$A$5:$Q$9166,1,FALSE)&lt;&gt;CONCATENATE($A41,AM$18),"",VLOOKUP(CONCATENATE($A41,AM$18),'Berechnung TBA'!$A$5:$Q$9166,17,FALSE)))))),"")</f>
        <v/>
      </c>
      <c r="AN41" s="14" t="str">
        <f>IFERROR(IF(OR($A41="",AN$18="",$A41=AN$18),"",
IF(AND($A41&lt;10,AN$18&lt;10),IF(VLOOKUP(CONCATENATE(0,$A41,0,AN$18),'Berechnung TBA'!$A$5:$Q$9166,1,FALSE)&lt;&gt;CONCATENATE(0,$A41,0,AN$18),"",VLOOKUP(CONCATENATE(0,$A41,0,AN$18),'Berechnung TBA'!$A$5:$Q$9166,17,FALSE)),
IF(AND($A41&lt;10,OR(AN$18=10,AN$18&gt;10)),IF(VLOOKUP(CONCATENATE(0,$A41,AN$18),'Berechnung TBA'!$A$5:$Q$9166,1,FALSE)&lt;&gt;CONCATENATE(0,$A41,AN$18),"",VLOOKUP(CONCATENATE(0,$A41,AN$18),'Berechnung TBA'!$A$5:$Q$9166,17,FALSE)),
IF(AND(AN$18&lt;10,OR($A41=10,$A41&gt;10)),IF(VLOOKUP(CONCATENATE($A41,0,AN$18),'Berechnung TBA'!$A$5:$Q$9166,1,FALSE)&lt;&gt;CONCATENATE($A41,0,AN$18),"",VLOOKUP(CONCATENATE($A41,0,AN$18),'Berechnung TBA'!$A$5:$Q$9166,17,FALSE)),
IF(VLOOKUP(CONCATENATE($A41,AN$18),'Berechnung TBA'!$A$5:$Q$9166,1,FALSE)&lt;&gt;CONCATENATE($A41,AN$18),"",VLOOKUP(CONCATENATE($A41,AN$18),'Berechnung TBA'!$A$5:$Q$9166,17,FALSE)))))),"")</f>
        <v/>
      </c>
    </row>
    <row r="42" spans="1:40" x14ac:dyDescent="0.2">
      <c r="A42" s="6" t="str">
        <f t="shared" si="1"/>
        <v/>
      </c>
      <c r="B42" s="6" t="str">
        <f>IF(X8="","",X8)</f>
        <v/>
      </c>
      <c r="C42" s="13" t="str">
        <f>IF(X$8="","",
IF(X$8="FG",
IF(AND(2/3*X$10/1.2&gt;2,OR(2/3*X$10/1.2&lt;8,2/3*X$10/1.2=8)),2/3*X$10/1.2,IF(2/3*X$10/1.2&gt;8,8,2)),
IF(X$8="SB",
IF(AND(2/3*X$10/0.8&gt;2,OR(2/3*X$10/0.8&lt;8,2/3*X$10/0.8=8)),2/3*X$10/0.8,IF(2/3*X$10/0.8&gt;8,8,2)),
VLOOKUP(X$12,Berechnungsparameter!$A$23:$G$33,4,FALSE))))</f>
        <v/>
      </c>
      <c r="D42" s="13" t="str">
        <f>IF(X$8="","",
VLOOKUP(X$12,Berechnungsparameter!$A$23:$G$33,7,FALSE))</f>
        <v/>
      </c>
      <c r="E42" s="14" t="str">
        <f>IFERROR(IF(OR($A42="",E$18="",$A42=E$18),"",
IF(AND($A42&lt;10,E$18&lt;10),IF(VLOOKUP(CONCATENATE(0,$A42,0,E$18),'Berechnung TBA'!$A$5:$Q$9166,1,FALSE)&lt;&gt;CONCATENATE(0,$A42,0,E$18),"",VLOOKUP(CONCATENATE(0,$A42,0,E$18),'Berechnung TBA'!$A$5:$Q$9166,17,FALSE)),
IF(AND($A42&lt;10,OR(E$18=10,E$18&gt;10)),IF(VLOOKUP(CONCATENATE(0,$A42,E$18),'Berechnung TBA'!$A$5:$Q$9166,1,FALSE)&lt;&gt;CONCATENATE(0,$A42,E$18),"",VLOOKUP(CONCATENATE(0,$A42,E$18),'Berechnung TBA'!$A$5:$Q$9166,17,FALSE)),
IF(AND(E$18&lt;10,OR($A42=10,$A42&gt;10)),IF(VLOOKUP(CONCATENATE($A42,0,E$18),'Berechnung TBA'!$A$5:$Q$9166,1,FALSE)&lt;&gt;CONCATENATE($A42,0,E$18),"",VLOOKUP(CONCATENATE($A42,0,E$18),'Berechnung TBA'!$A$5:$Q$9166,17,FALSE)),
IF(VLOOKUP(CONCATENATE($A42,E$18),'Berechnung TBA'!$A$5:$Q$9166,1,FALSE)&lt;&gt;CONCATENATE($A42,E$18),"",VLOOKUP(CONCATENATE($A42,E$18),'Berechnung TBA'!$A$5:$Q$9166,17,FALSE)))))),"")</f>
        <v/>
      </c>
      <c r="F42" s="14" t="str">
        <f>IFERROR(IF(OR($A42="",F$18="",$A42=F$18),"",
IF(AND($A42&lt;10,F$18&lt;10),IF(VLOOKUP(CONCATENATE(0,$A42,0,F$18),'Berechnung TBA'!$A$5:$Q$9166,1,FALSE)&lt;&gt;CONCATENATE(0,$A42,0,F$18),"",VLOOKUP(CONCATENATE(0,$A42,0,F$18),'Berechnung TBA'!$A$5:$Q$9166,17,FALSE)),
IF(AND($A42&lt;10,OR(F$18=10,F$18&gt;10)),IF(VLOOKUP(CONCATENATE(0,$A42,F$18),'Berechnung TBA'!$A$5:$Q$9166,1,FALSE)&lt;&gt;CONCATENATE(0,$A42,F$18),"",VLOOKUP(CONCATENATE(0,$A42,F$18),'Berechnung TBA'!$A$5:$Q$9166,17,FALSE)),
IF(AND(F$18&lt;10,OR($A42=10,$A42&gt;10)),IF(VLOOKUP(CONCATENATE($A42,0,F$18),'Berechnung TBA'!$A$5:$Q$9166,1,FALSE)&lt;&gt;CONCATENATE($A42,0,F$18),"",VLOOKUP(CONCATENATE($A42,0,F$18),'Berechnung TBA'!$A$5:$Q$9166,17,FALSE)),
IF(VLOOKUP(CONCATENATE($A42,F$18),'Berechnung TBA'!$A$5:$Q$9166,1,FALSE)&lt;&gt;CONCATENATE($A42,F$18),"",VLOOKUP(CONCATENATE($A42,F$18),'Berechnung TBA'!$A$5:$Q$9166,17,FALSE)))))),"")</f>
        <v/>
      </c>
      <c r="G42" s="14" t="str">
        <f>IFERROR(IF(OR($A42="",G$18="",$A42=G$18),"",
IF(AND($A42&lt;10,G$18&lt;10),IF(VLOOKUP(CONCATENATE(0,$A42,0,G$18),'Berechnung TBA'!$A$5:$Q$9166,1,FALSE)&lt;&gt;CONCATENATE(0,$A42,0,G$18),"",VLOOKUP(CONCATENATE(0,$A42,0,G$18),'Berechnung TBA'!$A$5:$Q$9166,17,FALSE)),
IF(AND($A42&lt;10,OR(G$18=10,G$18&gt;10)),IF(VLOOKUP(CONCATENATE(0,$A42,G$18),'Berechnung TBA'!$A$5:$Q$9166,1,FALSE)&lt;&gt;CONCATENATE(0,$A42,G$18),"",VLOOKUP(CONCATENATE(0,$A42,G$18),'Berechnung TBA'!$A$5:$Q$9166,17,FALSE)),
IF(AND(G$18&lt;10,OR($A42=10,$A42&gt;10)),IF(VLOOKUP(CONCATENATE($A42,0,G$18),'Berechnung TBA'!$A$5:$Q$9166,1,FALSE)&lt;&gt;CONCATENATE($A42,0,G$18),"",VLOOKUP(CONCATENATE($A42,0,G$18),'Berechnung TBA'!$A$5:$Q$9166,17,FALSE)),
IF(VLOOKUP(CONCATENATE($A42,G$18),'Berechnung TBA'!$A$5:$Q$9166,1,FALSE)&lt;&gt;CONCATENATE($A42,G$18),"",VLOOKUP(CONCATENATE($A42,G$18),'Berechnung TBA'!$A$5:$Q$9166,17,FALSE)))))),"")</f>
        <v/>
      </c>
      <c r="H42" s="14" t="str">
        <f>IFERROR(IF(OR($A42="",H$18="",$A42=H$18),"",
IF(AND($A42&lt;10,H$18&lt;10),IF(VLOOKUP(CONCATENATE(0,$A42,0,H$18),'Berechnung TBA'!$A$5:$Q$9166,1,FALSE)&lt;&gt;CONCATENATE(0,$A42,0,H$18),"",VLOOKUP(CONCATENATE(0,$A42,0,H$18),'Berechnung TBA'!$A$5:$Q$9166,17,FALSE)),
IF(AND($A42&lt;10,OR(H$18=10,H$18&gt;10)),IF(VLOOKUP(CONCATENATE(0,$A42,H$18),'Berechnung TBA'!$A$5:$Q$9166,1,FALSE)&lt;&gt;CONCATENATE(0,$A42,H$18),"",VLOOKUP(CONCATENATE(0,$A42,H$18),'Berechnung TBA'!$A$5:$Q$9166,17,FALSE)),
IF(AND(H$18&lt;10,OR($A42=10,$A42&gt;10)),IF(VLOOKUP(CONCATENATE($A42,0,H$18),'Berechnung TBA'!$A$5:$Q$9166,1,FALSE)&lt;&gt;CONCATENATE($A42,0,H$18),"",VLOOKUP(CONCATENATE($A42,0,H$18),'Berechnung TBA'!$A$5:$Q$9166,17,FALSE)),
IF(VLOOKUP(CONCATENATE($A42,H$18),'Berechnung TBA'!$A$5:$Q$9166,1,FALSE)&lt;&gt;CONCATENATE($A42,H$18),"",VLOOKUP(CONCATENATE($A42,H$18),'Berechnung TBA'!$A$5:$Q$9166,17,FALSE)))))),"")</f>
        <v/>
      </c>
      <c r="I42" s="14" t="str">
        <f>IFERROR(IF(OR($A42="",I$18="",$A42=I$18),"",
IF(AND($A42&lt;10,I$18&lt;10),IF(VLOOKUP(CONCATENATE(0,$A42,0,I$18),'Berechnung TBA'!$A$5:$Q$9166,1,FALSE)&lt;&gt;CONCATENATE(0,$A42,0,I$18),"",VLOOKUP(CONCATENATE(0,$A42,0,I$18),'Berechnung TBA'!$A$5:$Q$9166,17,FALSE)),
IF(AND($A42&lt;10,OR(I$18=10,I$18&gt;10)),IF(VLOOKUP(CONCATENATE(0,$A42,I$18),'Berechnung TBA'!$A$5:$Q$9166,1,FALSE)&lt;&gt;CONCATENATE(0,$A42,I$18),"",VLOOKUP(CONCATENATE(0,$A42,I$18),'Berechnung TBA'!$A$5:$Q$9166,17,FALSE)),
IF(AND(I$18&lt;10,OR($A42=10,$A42&gt;10)),IF(VLOOKUP(CONCATENATE($A42,0,I$18),'Berechnung TBA'!$A$5:$Q$9166,1,FALSE)&lt;&gt;CONCATENATE($A42,0,I$18),"",VLOOKUP(CONCATENATE($A42,0,I$18),'Berechnung TBA'!$A$5:$Q$9166,17,FALSE)),
IF(VLOOKUP(CONCATENATE($A42,I$18),'Berechnung TBA'!$A$5:$Q$9166,1,FALSE)&lt;&gt;CONCATENATE($A42,I$18),"",VLOOKUP(CONCATENATE($A42,I$18),'Berechnung TBA'!$A$5:$Q$9166,17,FALSE)))))),"")</f>
        <v/>
      </c>
      <c r="J42" s="14" t="str">
        <f>IFERROR(IF(OR($A42="",J$18="",$A42=J$18),"",
IF(AND($A42&lt;10,J$18&lt;10),IF(VLOOKUP(CONCATENATE(0,$A42,0,J$18),'Berechnung TBA'!$A$5:$Q$9166,1,FALSE)&lt;&gt;CONCATENATE(0,$A42,0,J$18),"",VLOOKUP(CONCATENATE(0,$A42,0,J$18),'Berechnung TBA'!$A$5:$Q$9166,17,FALSE)),
IF(AND($A42&lt;10,OR(J$18=10,J$18&gt;10)),IF(VLOOKUP(CONCATENATE(0,$A42,J$18),'Berechnung TBA'!$A$5:$Q$9166,1,FALSE)&lt;&gt;CONCATENATE(0,$A42,J$18),"",VLOOKUP(CONCATENATE(0,$A42,J$18),'Berechnung TBA'!$A$5:$Q$9166,17,FALSE)),
IF(AND(J$18&lt;10,OR($A42=10,$A42&gt;10)),IF(VLOOKUP(CONCATENATE($A42,0,J$18),'Berechnung TBA'!$A$5:$Q$9166,1,FALSE)&lt;&gt;CONCATENATE($A42,0,J$18),"",VLOOKUP(CONCATENATE($A42,0,J$18),'Berechnung TBA'!$A$5:$Q$9166,17,FALSE)),
IF(VLOOKUP(CONCATENATE($A42,J$18),'Berechnung TBA'!$A$5:$Q$9166,1,FALSE)&lt;&gt;CONCATENATE($A42,J$18),"",VLOOKUP(CONCATENATE($A42,J$18),'Berechnung TBA'!$A$5:$Q$9166,17,FALSE)))))),"")</f>
        <v/>
      </c>
      <c r="K42" s="14" t="str">
        <f>IFERROR(IF(OR($A42="",K$18="",$A42=K$18),"",
IF(AND($A42&lt;10,K$18&lt;10),IF(VLOOKUP(CONCATENATE(0,$A42,0,K$18),'Berechnung TBA'!$A$5:$Q$9166,1,FALSE)&lt;&gt;CONCATENATE(0,$A42,0,K$18),"",VLOOKUP(CONCATENATE(0,$A42,0,K$18),'Berechnung TBA'!$A$5:$Q$9166,17,FALSE)),
IF(AND($A42&lt;10,OR(K$18=10,K$18&gt;10)),IF(VLOOKUP(CONCATENATE(0,$A42,K$18),'Berechnung TBA'!$A$5:$Q$9166,1,FALSE)&lt;&gt;CONCATENATE(0,$A42,K$18),"",VLOOKUP(CONCATENATE(0,$A42,K$18),'Berechnung TBA'!$A$5:$Q$9166,17,FALSE)),
IF(AND(K$18&lt;10,OR($A42=10,$A42&gt;10)),IF(VLOOKUP(CONCATENATE($A42,0,K$18),'Berechnung TBA'!$A$5:$Q$9166,1,FALSE)&lt;&gt;CONCATENATE($A42,0,K$18),"",VLOOKUP(CONCATENATE($A42,0,K$18),'Berechnung TBA'!$A$5:$Q$9166,17,FALSE)),
IF(VLOOKUP(CONCATENATE($A42,K$18),'Berechnung TBA'!$A$5:$Q$9166,1,FALSE)&lt;&gt;CONCATENATE($A42,K$18),"",VLOOKUP(CONCATENATE($A42,K$18),'Berechnung TBA'!$A$5:$Q$9166,17,FALSE)))))),"")</f>
        <v/>
      </c>
      <c r="L42" s="14" t="str">
        <f>IFERROR(IF(OR($A42="",L$18="",$A42=L$18),"",
IF(AND($A42&lt;10,L$18&lt;10),IF(VLOOKUP(CONCATENATE(0,$A42,0,L$18),'Berechnung TBA'!$A$5:$Q$9166,1,FALSE)&lt;&gt;CONCATENATE(0,$A42,0,L$18),"",VLOOKUP(CONCATENATE(0,$A42,0,L$18),'Berechnung TBA'!$A$5:$Q$9166,17,FALSE)),
IF(AND($A42&lt;10,OR(L$18=10,L$18&gt;10)),IF(VLOOKUP(CONCATENATE(0,$A42,L$18),'Berechnung TBA'!$A$5:$Q$9166,1,FALSE)&lt;&gt;CONCATENATE(0,$A42,L$18),"",VLOOKUP(CONCATENATE(0,$A42,L$18),'Berechnung TBA'!$A$5:$Q$9166,17,FALSE)),
IF(AND(L$18&lt;10,OR($A42=10,$A42&gt;10)),IF(VLOOKUP(CONCATENATE($A42,0,L$18),'Berechnung TBA'!$A$5:$Q$9166,1,FALSE)&lt;&gt;CONCATENATE($A42,0,L$18),"",VLOOKUP(CONCATENATE($A42,0,L$18),'Berechnung TBA'!$A$5:$Q$9166,17,FALSE)),
IF(VLOOKUP(CONCATENATE($A42,L$18),'Berechnung TBA'!$A$5:$Q$9166,1,FALSE)&lt;&gt;CONCATENATE($A42,L$18),"",VLOOKUP(CONCATENATE($A42,L$18),'Berechnung TBA'!$A$5:$Q$9166,17,FALSE)))))),"")</f>
        <v/>
      </c>
      <c r="M42" s="14" t="str">
        <f>IFERROR(IF(OR($A42="",M$18="",$A42=M$18),"",
IF(AND($A42&lt;10,M$18&lt;10),IF(VLOOKUP(CONCATENATE(0,$A42,0,M$18),'Berechnung TBA'!$A$5:$Q$9166,1,FALSE)&lt;&gt;CONCATENATE(0,$A42,0,M$18),"",VLOOKUP(CONCATENATE(0,$A42,0,M$18),'Berechnung TBA'!$A$5:$Q$9166,17,FALSE)),
IF(AND($A42&lt;10,OR(M$18=10,M$18&gt;10)),IF(VLOOKUP(CONCATENATE(0,$A42,M$18),'Berechnung TBA'!$A$5:$Q$9166,1,FALSE)&lt;&gt;CONCATENATE(0,$A42,M$18),"",VLOOKUP(CONCATENATE(0,$A42,M$18),'Berechnung TBA'!$A$5:$Q$9166,17,FALSE)),
IF(AND(M$18&lt;10,OR($A42=10,$A42&gt;10)),IF(VLOOKUP(CONCATENATE($A42,0,M$18),'Berechnung TBA'!$A$5:$Q$9166,1,FALSE)&lt;&gt;CONCATENATE($A42,0,M$18),"",VLOOKUP(CONCATENATE($A42,0,M$18),'Berechnung TBA'!$A$5:$Q$9166,17,FALSE)),
IF(VLOOKUP(CONCATENATE($A42,M$18),'Berechnung TBA'!$A$5:$Q$9166,1,FALSE)&lt;&gt;CONCATENATE($A42,M$18),"",VLOOKUP(CONCATENATE($A42,M$18),'Berechnung TBA'!$A$5:$Q$9166,17,FALSE)))))),"")</f>
        <v/>
      </c>
      <c r="N42" s="14" t="str">
        <f>IFERROR(IF(OR($A42="",N$18="",$A42=N$18),"",
IF(AND($A42&lt;10,N$18&lt;10),IF(VLOOKUP(CONCATENATE(0,$A42,0,N$18),'Berechnung TBA'!$A$5:$Q$9166,1,FALSE)&lt;&gt;CONCATENATE(0,$A42,0,N$18),"",VLOOKUP(CONCATENATE(0,$A42,0,N$18),'Berechnung TBA'!$A$5:$Q$9166,17,FALSE)),
IF(AND($A42&lt;10,OR(N$18=10,N$18&gt;10)),IF(VLOOKUP(CONCATENATE(0,$A42,N$18),'Berechnung TBA'!$A$5:$Q$9166,1,FALSE)&lt;&gt;CONCATENATE(0,$A42,N$18),"",VLOOKUP(CONCATENATE(0,$A42,N$18),'Berechnung TBA'!$A$5:$Q$9166,17,FALSE)),
IF(AND(N$18&lt;10,OR($A42=10,$A42&gt;10)),IF(VLOOKUP(CONCATENATE($A42,0,N$18),'Berechnung TBA'!$A$5:$Q$9166,1,FALSE)&lt;&gt;CONCATENATE($A42,0,N$18),"",VLOOKUP(CONCATENATE($A42,0,N$18),'Berechnung TBA'!$A$5:$Q$9166,17,FALSE)),
IF(VLOOKUP(CONCATENATE($A42,N$18),'Berechnung TBA'!$A$5:$Q$9166,1,FALSE)&lt;&gt;CONCATENATE($A42,N$18),"",VLOOKUP(CONCATENATE($A42,N$18),'Berechnung TBA'!$A$5:$Q$9166,17,FALSE)))))),"")</f>
        <v/>
      </c>
      <c r="O42" s="14" t="str">
        <f>IFERROR(IF(OR($A42="",O$18="",$A42=O$18),"",
IF(AND($A42&lt;10,O$18&lt;10),IF(VLOOKUP(CONCATENATE(0,$A42,0,O$18),'Berechnung TBA'!$A$5:$Q$9166,1,FALSE)&lt;&gt;CONCATENATE(0,$A42,0,O$18),"",VLOOKUP(CONCATENATE(0,$A42,0,O$18),'Berechnung TBA'!$A$5:$Q$9166,17,FALSE)),
IF(AND($A42&lt;10,OR(O$18=10,O$18&gt;10)),IF(VLOOKUP(CONCATENATE(0,$A42,O$18),'Berechnung TBA'!$A$5:$Q$9166,1,FALSE)&lt;&gt;CONCATENATE(0,$A42,O$18),"",VLOOKUP(CONCATENATE(0,$A42,O$18),'Berechnung TBA'!$A$5:$Q$9166,17,FALSE)),
IF(AND(O$18&lt;10,OR($A42=10,$A42&gt;10)),IF(VLOOKUP(CONCATENATE($A42,0,O$18),'Berechnung TBA'!$A$5:$Q$9166,1,FALSE)&lt;&gt;CONCATENATE($A42,0,O$18),"",VLOOKUP(CONCATENATE($A42,0,O$18),'Berechnung TBA'!$A$5:$Q$9166,17,FALSE)),
IF(VLOOKUP(CONCATENATE($A42,O$18),'Berechnung TBA'!$A$5:$Q$9166,1,FALSE)&lt;&gt;CONCATENATE($A42,O$18),"",VLOOKUP(CONCATENATE($A42,O$18),'Berechnung TBA'!$A$5:$Q$9166,17,FALSE)))))),"")</f>
        <v/>
      </c>
      <c r="P42" s="14" t="str">
        <f>IFERROR(IF(OR($A42="",P$18="",$A42=P$18),"",
IF(AND($A42&lt;10,P$18&lt;10),IF(VLOOKUP(CONCATENATE(0,$A42,0,P$18),'Berechnung TBA'!$A$5:$Q$9166,1,FALSE)&lt;&gt;CONCATENATE(0,$A42,0,P$18),"",VLOOKUP(CONCATENATE(0,$A42,0,P$18),'Berechnung TBA'!$A$5:$Q$9166,17,FALSE)),
IF(AND($A42&lt;10,OR(P$18=10,P$18&gt;10)),IF(VLOOKUP(CONCATENATE(0,$A42,P$18),'Berechnung TBA'!$A$5:$Q$9166,1,FALSE)&lt;&gt;CONCATENATE(0,$A42,P$18),"",VLOOKUP(CONCATENATE(0,$A42,P$18),'Berechnung TBA'!$A$5:$Q$9166,17,FALSE)),
IF(AND(P$18&lt;10,OR($A42=10,$A42&gt;10)),IF(VLOOKUP(CONCATENATE($A42,0,P$18),'Berechnung TBA'!$A$5:$Q$9166,1,FALSE)&lt;&gt;CONCATENATE($A42,0,P$18),"",VLOOKUP(CONCATENATE($A42,0,P$18),'Berechnung TBA'!$A$5:$Q$9166,17,FALSE)),
IF(VLOOKUP(CONCATENATE($A42,P$18),'Berechnung TBA'!$A$5:$Q$9166,1,FALSE)&lt;&gt;CONCATENATE($A42,P$18),"",VLOOKUP(CONCATENATE($A42,P$18),'Berechnung TBA'!$A$5:$Q$9166,17,FALSE)))))),"")</f>
        <v/>
      </c>
      <c r="Q42" s="14" t="str">
        <f>IFERROR(IF(OR($A42="",Q$18="",$A42=Q$18),"",
IF(AND($A42&lt;10,Q$18&lt;10),IF(VLOOKUP(CONCATENATE(0,$A42,0,Q$18),'Berechnung TBA'!$A$5:$Q$9166,1,FALSE)&lt;&gt;CONCATENATE(0,$A42,0,Q$18),"",VLOOKUP(CONCATENATE(0,$A42,0,Q$18),'Berechnung TBA'!$A$5:$Q$9166,17,FALSE)),
IF(AND($A42&lt;10,OR(Q$18=10,Q$18&gt;10)),IF(VLOOKUP(CONCATENATE(0,$A42,Q$18),'Berechnung TBA'!$A$5:$Q$9166,1,FALSE)&lt;&gt;CONCATENATE(0,$A42,Q$18),"",VLOOKUP(CONCATENATE(0,$A42,Q$18),'Berechnung TBA'!$A$5:$Q$9166,17,FALSE)),
IF(AND(Q$18&lt;10,OR($A42=10,$A42&gt;10)),IF(VLOOKUP(CONCATENATE($A42,0,Q$18),'Berechnung TBA'!$A$5:$Q$9166,1,FALSE)&lt;&gt;CONCATENATE($A42,0,Q$18),"",VLOOKUP(CONCATENATE($A42,0,Q$18),'Berechnung TBA'!$A$5:$Q$9166,17,FALSE)),
IF(VLOOKUP(CONCATENATE($A42,Q$18),'Berechnung TBA'!$A$5:$Q$9166,1,FALSE)&lt;&gt;CONCATENATE($A42,Q$18),"",VLOOKUP(CONCATENATE($A42,Q$18),'Berechnung TBA'!$A$5:$Q$9166,17,FALSE)))))),"")</f>
        <v/>
      </c>
      <c r="R42" s="14" t="str">
        <f>IFERROR(IF(OR($A42="",R$18="",$A42=R$18),"",
IF(AND($A42&lt;10,R$18&lt;10),IF(VLOOKUP(CONCATENATE(0,$A42,0,R$18),'Berechnung TBA'!$A$5:$Q$9166,1,FALSE)&lt;&gt;CONCATENATE(0,$A42,0,R$18),"",VLOOKUP(CONCATENATE(0,$A42,0,R$18),'Berechnung TBA'!$A$5:$Q$9166,17,FALSE)),
IF(AND($A42&lt;10,OR(R$18=10,R$18&gt;10)),IF(VLOOKUP(CONCATENATE(0,$A42,R$18),'Berechnung TBA'!$A$5:$Q$9166,1,FALSE)&lt;&gt;CONCATENATE(0,$A42,R$18),"",VLOOKUP(CONCATENATE(0,$A42,R$18),'Berechnung TBA'!$A$5:$Q$9166,17,FALSE)),
IF(AND(R$18&lt;10,OR($A42=10,$A42&gt;10)),IF(VLOOKUP(CONCATENATE($A42,0,R$18),'Berechnung TBA'!$A$5:$Q$9166,1,FALSE)&lt;&gt;CONCATENATE($A42,0,R$18),"",VLOOKUP(CONCATENATE($A42,0,R$18),'Berechnung TBA'!$A$5:$Q$9166,17,FALSE)),
IF(VLOOKUP(CONCATENATE($A42,R$18),'Berechnung TBA'!$A$5:$Q$9166,1,FALSE)&lt;&gt;CONCATENATE($A42,R$18),"",VLOOKUP(CONCATENATE($A42,R$18),'Berechnung TBA'!$A$5:$Q$9166,17,FALSE)))))),"")</f>
        <v/>
      </c>
      <c r="S42" s="14" t="str">
        <f>IFERROR(IF(OR($A42="",S$18="",$A42=S$18),"",
IF(AND($A42&lt;10,S$18&lt;10),IF(VLOOKUP(CONCATENATE(0,$A42,0,S$18),'Berechnung TBA'!$A$5:$Q$9166,1,FALSE)&lt;&gt;CONCATENATE(0,$A42,0,S$18),"",VLOOKUP(CONCATENATE(0,$A42,0,S$18),'Berechnung TBA'!$A$5:$Q$9166,17,FALSE)),
IF(AND($A42&lt;10,OR(S$18=10,S$18&gt;10)),IF(VLOOKUP(CONCATENATE(0,$A42,S$18),'Berechnung TBA'!$A$5:$Q$9166,1,FALSE)&lt;&gt;CONCATENATE(0,$A42,S$18),"",VLOOKUP(CONCATENATE(0,$A42,S$18),'Berechnung TBA'!$A$5:$Q$9166,17,FALSE)),
IF(AND(S$18&lt;10,OR($A42=10,$A42&gt;10)),IF(VLOOKUP(CONCATENATE($A42,0,S$18),'Berechnung TBA'!$A$5:$Q$9166,1,FALSE)&lt;&gt;CONCATENATE($A42,0,S$18),"",VLOOKUP(CONCATENATE($A42,0,S$18),'Berechnung TBA'!$A$5:$Q$9166,17,FALSE)),
IF(VLOOKUP(CONCATENATE($A42,S$18),'Berechnung TBA'!$A$5:$Q$9166,1,FALSE)&lt;&gt;CONCATENATE($A42,S$18),"",VLOOKUP(CONCATENATE($A42,S$18),'Berechnung TBA'!$A$5:$Q$9166,17,FALSE)))))),"")</f>
        <v/>
      </c>
      <c r="T42" s="14" t="str">
        <f>IFERROR(IF(OR($A42="",T$18="",$A42=T$18),"",
IF(AND($A42&lt;10,T$18&lt;10),IF(VLOOKUP(CONCATENATE(0,$A42,0,T$18),'Berechnung TBA'!$A$5:$Q$9166,1,FALSE)&lt;&gt;CONCATENATE(0,$A42,0,T$18),"",VLOOKUP(CONCATENATE(0,$A42,0,T$18),'Berechnung TBA'!$A$5:$Q$9166,17,FALSE)),
IF(AND($A42&lt;10,OR(T$18=10,T$18&gt;10)),IF(VLOOKUP(CONCATENATE(0,$A42,T$18),'Berechnung TBA'!$A$5:$Q$9166,1,FALSE)&lt;&gt;CONCATENATE(0,$A42,T$18),"",VLOOKUP(CONCATENATE(0,$A42,T$18),'Berechnung TBA'!$A$5:$Q$9166,17,FALSE)),
IF(AND(T$18&lt;10,OR($A42=10,$A42&gt;10)),IF(VLOOKUP(CONCATENATE($A42,0,T$18),'Berechnung TBA'!$A$5:$Q$9166,1,FALSE)&lt;&gt;CONCATENATE($A42,0,T$18),"",VLOOKUP(CONCATENATE($A42,0,T$18),'Berechnung TBA'!$A$5:$Q$9166,17,FALSE)),
IF(VLOOKUP(CONCATENATE($A42,T$18),'Berechnung TBA'!$A$5:$Q$9166,1,FALSE)&lt;&gt;CONCATENATE($A42,T$18),"",VLOOKUP(CONCATENATE($A42,T$18),'Berechnung TBA'!$A$5:$Q$9166,17,FALSE)))))),"")</f>
        <v/>
      </c>
      <c r="U42" s="14" t="str">
        <f>IFERROR(IF(OR($A42="",U$18="",$A42=U$18),"",
IF(AND($A42&lt;10,U$18&lt;10),IF(VLOOKUP(CONCATENATE(0,$A42,0,U$18),'Berechnung TBA'!$A$5:$Q$9166,1,FALSE)&lt;&gt;CONCATENATE(0,$A42,0,U$18),"",VLOOKUP(CONCATENATE(0,$A42,0,U$18),'Berechnung TBA'!$A$5:$Q$9166,17,FALSE)),
IF(AND($A42&lt;10,OR(U$18=10,U$18&gt;10)),IF(VLOOKUP(CONCATENATE(0,$A42,U$18),'Berechnung TBA'!$A$5:$Q$9166,1,FALSE)&lt;&gt;CONCATENATE(0,$A42,U$18),"",VLOOKUP(CONCATENATE(0,$A42,U$18),'Berechnung TBA'!$A$5:$Q$9166,17,FALSE)),
IF(AND(U$18&lt;10,OR($A42=10,$A42&gt;10)),IF(VLOOKUP(CONCATENATE($A42,0,U$18),'Berechnung TBA'!$A$5:$Q$9166,1,FALSE)&lt;&gt;CONCATENATE($A42,0,U$18),"",VLOOKUP(CONCATENATE($A42,0,U$18),'Berechnung TBA'!$A$5:$Q$9166,17,FALSE)),
IF(VLOOKUP(CONCATENATE($A42,U$18),'Berechnung TBA'!$A$5:$Q$9166,1,FALSE)&lt;&gt;CONCATENATE($A42,U$18),"",VLOOKUP(CONCATENATE($A42,U$18),'Berechnung TBA'!$A$5:$Q$9166,17,FALSE)))))),"")</f>
        <v/>
      </c>
      <c r="V42" s="14" t="str">
        <f>IFERROR(IF(OR($A42="",V$18="",$A42=V$18),"",
IF(AND($A42&lt;10,V$18&lt;10),IF(VLOOKUP(CONCATENATE(0,$A42,0,V$18),'Berechnung TBA'!$A$5:$Q$9166,1,FALSE)&lt;&gt;CONCATENATE(0,$A42,0,V$18),"",VLOOKUP(CONCATENATE(0,$A42,0,V$18),'Berechnung TBA'!$A$5:$Q$9166,17,FALSE)),
IF(AND($A42&lt;10,OR(V$18=10,V$18&gt;10)),IF(VLOOKUP(CONCATENATE(0,$A42,V$18),'Berechnung TBA'!$A$5:$Q$9166,1,FALSE)&lt;&gt;CONCATENATE(0,$A42,V$18),"",VLOOKUP(CONCATENATE(0,$A42,V$18),'Berechnung TBA'!$A$5:$Q$9166,17,FALSE)),
IF(AND(V$18&lt;10,OR($A42=10,$A42&gt;10)),IF(VLOOKUP(CONCATENATE($A42,0,V$18),'Berechnung TBA'!$A$5:$Q$9166,1,FALSE)&lt;&gt;CONCATENATE($A42,0,V$18),"",VLOOKUP(CONCATENATE($A42,0,V$18),'Berechnung TBA'!$A$5:$Q$9166,17,FALSE)),
IF(VLOOKUP(CONCATENATE($A42,V$18),'Berechnung TBA'!$A$5:$Q$9166,1,FALSE)&lt;&gt;CONCATENATE($A42,V$18),"",VLOOKUP(CONCATENATE($A42,V$18),'Berechnung TBA'!$A$5:$Q$9166,17,FALSE)))))),"")</f>
        <v/>
      </c>
      <c r="W42" s="14" t="str">
        <f>IFERROR(IF(OR($A42="",W$18="",$A42=W$18),"",
IF(AND($A42&lt;10,W$18&lt;10),IF(VLOOKUP(CONCATENATE(0,$A42,0,W$18),'Berechnung TBA'!$A$5:$Q$9166,1,FALSE)&lt;&gt;CONCATENATE(0,$A42,0,W$18),"",VLOOKUP(CONCATENATE(0,$A42,0,W$18),'Berechnung TBA'!$A$5:$Q$9166,17,FALSE)),
IF(AND($A42&lt;10,OR(W$18=10,W$18&gt;10)),IF(VLOOKUP(CONCATENATE(0,$A42,W$18),'Berechnung TBA'!$A$5:$Q$9166,1,FALSE)&lt;&gt;CONCATENATE(0,$A42,W$18),"",VLOOKUP(CONCATENATE(0,$A42,W$18),'Berechnung TBA'!$A$5:$Q$9166,17,FALSE)),
IF(AND(W$18&lt;10,OR($A42=10,$A42&gt;10)),IF(VLOOKUP(CONCATENATE($A42,0,W$18),'Berechnung TBA'!$A$5:$Q$9166,1,FALSE)&lt;&gt;CONCATENATE($A42,0,W$18),"",VLOOKUP(CONCATENATE($A42,0,W$18),'Berechnung TBA'!$A$5:$Q$9166,17,FALSE)),
IF(VLOOKUP(CONCATENATE($A42,W$18),'Berechnung TBA'!$A$5:$Q$9166,1,FALSE)&lt;&gt;CONCATENATE($A42,W$18),"",VLOOKUP(CONCATENATE($A42,W$18),'Berechnung TBA'!$A$5:$Q$9166,17,FALSE)))))),"")</f>
        <v/>
      </c>
      <c r="X42" s="14" t="str">
        <f>IFERROR(IF(OR($A42="",X$18="",$A42=X$18),"",
IF(AND($A42&lt;10,X$18&lt;10),IF(VLOOKUP(CONCATENATE(0,$A42,0,X$18),'Berechnung TBA'!$A$5:$Q$9166,1,FALSE)&lt;&gt;CONCATENATE(0,$A42,0,X$18),"",VLOOKUP(CONCATENATE(0,$A42,0,X$18),'Berechnung TBA'!$A$5:$Q$9166,17,FALSE)),
IF(AND($A42&lt;10,OR(X$18=10,X$18&gt;10)),IF(VLOOKUP(CONCATENATE(0,$A42,X$18),'Berechnung TBA'!$A$5:$Q$9166,1,FALSE)&lt;&gt;CONCATENATE(0,$A42,X$18),"",VLOOKUP(CONCATENATE(0,$A42,X$18),'Berechnung TBA'!$A$5:$Q$9166,17,FALSE)),
IF(AND(X$18&lt;10,OR($A42=10,$A42&gt;10)),IF(VLOOKUP(CONCATENATE($A42,0,X$18),'Berechnung TBA'!$A$5:$Q$9166,1,FALSE)&lt;&gt;CONCATENATE($A42,0,X$18),"",VLOOKUP(CONCATENATE($A42,0,X$18),'Berechnung TBA'!$A$5:$Q$9166,17,FALSE)),
IF(VLOOKUP(CONCATENATE($A42,X$18),'Berechnung TBA'!$A$5:$Q$9166,1,FALSE)&lt;&gt;CONCATENATE($A42,X$18),"",VLOOKUP(CONCATENATE($A42,X$18),'Berechnung TBA'!$A$5:$Q$9166,17,FALSE)))))),"")</f>
        <v/>
      </c>
      <c r="Y42" s="14" t="str">
        <f>IFERROR(IF(OR($A42="",Y$18="",$A42=Y$18),"",
IF(AND($A42&lt;10,Y$18&lt;10),IF(VLOOKUP(CONCATENATE(0,$A42,0,Y$18),'Berechnung TBA'!$A$5:$Q$9166,1,FALSE)&lt;&gt;CONCATENATE(0,$A42,0,Y$18),"",VLOOKUP(CONCATENATE(0,$A42,0,Y$18),'Berechnung TBA'!$A$5:$Q$9166,17,FALSE)),
IF(AND($A42&lt;10,OR(Y$18=10,Y$18&gt;10)),IF(VLOOKUP(CONCATENATE(0,$A42,Y$18),'Berechnung TBA'!$A$5:$Q$9166,1,FALSE)&lt;&gt;CONCATENATE(0,$A42,Y$18),"",VLOOKUP(CONCATENATE(0,$A42,Y$18),'Berechnung TBA'!$A$5:$Q$9166,17,FALSE)),
IF(AND(Y$18&lt;10,OR($A42=10,$A42&gt;10)),IF(VLOOKUP(CONCATENATE($A42,0,Y$18),'Berechnung TBA'!$A$5:$Q$9166,1,FALSE)&lt;&gt;CONCATENATE($A42,0,Y$18),"",VLOOKUP(CONCATENATE($A42,0,Y$18),'Berechnung TBA'!$A$5:$Q$9166,17,FALSE)),
IF(VLOOKUP(CONCATENATE($A42,Y$18),'Berechnung TBA'!$A$5:$Q$9166,1,FALSE)&lt;&gt;CONCATENATE($A42,Y$18),"",VLOOKUP(CONCATENATE($A42,Y$18),'Berechnung TBA'!$A$5:$Q$9166,17,FALSE)))))),"")</f>
        <v/>
      </c>
      <c r="Z42" s="14" t="str">
        <f>IFERROR(IF(OR($A42="",Z$18="",$A42=Z$18),"",
IF(AND($A42&lt;10,Z$18&lt;10),IF(VLOOKUP(CONCATENATE(0,$A42,0,Z$18),'Berechnung TBA'!$A$5:$Q$9166,1,FALSE)&lt;&gt;CONCATENATE(0,$A42,0,Z$18),"",VLOOKUP(CONCATENATE(0,$A42,0,Z$18),'Berechnung TBA'!$A$5:$Q$9166,17,FALSE)),
IF(AND($A42&lt;10,OR(Z$18=10,Z$18&gt;10)),IF(VLOOKUP(CONCATENATE(0,$A42,Z$18),'Berechnung TBA'!$A$5:$Q$9166,1,FALSE)&lt;&gt;CONCATENATE(0,$A42,Z$18),"",VLOOKUP(CONCATENATE(0,$A42,Z$18),'Berechnung TBA'!$A$5:$Q$9166,17,FALSE)),
IF(AND(Z$18&lt;10,OR($A42=10,$A42&gt;10)),IF(VLOOKUP(CONCATENATE($A42,0,Z$18),'Berechnung TBA'!$A$5:$Q$9166,1,FALSE)&lt;&gt;CONCATENATE($A42,0,Z$18),"",VLOOKUP(CONCATENATE($A42,0,Z$18),'Berechnung TBA'!$A$5:$Q$9166,17,FALSE)),
IF(VLOOKUP(CONCATENATE($A42,Z$18),'Berechnung TBA'!$A$5:$Q$9166,1,FALSE)&lt;&gt;CONCATENATE($A42,Z$18),"",VLOOKUP(CONCATENATE($A42,Z$18),'Berechnung TBA'!$A$5:$Q$9166,17,FALSE)))))),"")</f>
        <v/>
      </c>
      <c r="AA42" s="14" t="str">
        <f>IFERROR(IF(OR($A42="",AA$18="",$A42=AA$18),"",
IF(AND($A42&lt;10,AA$18&lt;10),IF(VLOOKUP(CONCATENATE(0,$A42,0,AA$18),'Berechnung TBA'!$A$5:$Q$9166,1,FALSE)&lt;&gt;CONCATENATE(0,$A42,0,AA$18),"",VLOOKUP(CONCATENATE(0,$A42,0,AA$18),'Berechnung TBA'!$A$5:$Q$9166,17,FALSE)),
IF(AND($A42&lt;10,OR(AA$18=10,AA$18&gt;10)),IF(VLOOKUP(CONCATENATE(0,$A42,AA$18),'Berechnung TBA'!$A$5:$Q$9166,1,FALSE)&lt;&gt;CONCATENATE(0,$A42,AA$18),"",VLOOKUP(CONCATENATE(0,$A42,AA$18),'Berechnung TBA'!$A$5:$Q$9166,17,FALSE)),
IF(AND(AA$18&lt;10,OR($A42=10,$A42&gt;10)),IF(VLOOKUP(CONCATENATE($A42,0,AA$18),'Berechnung TBA'!$A$5:$Q$9166,1,FALSE)&lt;&gt;CONCATENATE($A42,0,AA$18),"",VLOOKUP(CONCATENATE($A42,0,AA$18),'Berechnung TBA'!$A$5:$Q$9166,17,FALSE)),
IF(VLOOKUP(CONCATENATE($A42,AA$18),'Berechnung TBA'!$A$5:$Q$9166,1,FALSE)&lt;&gt;CONCATENATE($A42,AA$18),"",VLOOKUP(CONCATENATE($A42,AA$18),'Berechnung TBA'!$A$5:$Q$9166,17,FALSE)))))),"")</f>
        <v/>
      </c>
      <c r="AB42" s="14" t="str">
        <f>IFERROR(IF(OR($A42="",AB$18="",$A42=AB$18),"",
IF(AND($A42&lt;10,AB$18&lt;10),IF(VLOOKUP(CONCATENATE(0,$A42,0,AB$18),'Berechnung TBA'!$A$5:$Q$9166,1,FALSE)&lt;&gt;CONCATENATE(0,$A42,0,AB$18),"",VLOOKUP(CONCATENATE(0,$A42,0,AB$18),'Berechnung TBA'!$A$5:$Q$9166,17,FALSE)),
IF(AND($A42&lt;10,OR(AB$18=10,AB$18&gt;10)),IF(VLOOKUP(CONCATENATE(0,$A42,AB$18),'Berechnung TBA'!$A$5:$Q$9166,1,FALSE)&lt;&gt;CONCATENATE(0,$A42,AB$18),"",VLOOKUP(CONCATENATE(0,$A42,AB$18),'Berechnung TBA'!$A$5:$Q$9166,17,FALSE)),
IF(AND(AB$18&lt;10,OR($A42=10,$A42&gt;10)),IF(VLOOKUP(CONCATENATE($A42,0,AB$18),'Berechnung TBA'!$A$5:$Q$9166,1,FALSE)&lt;&gt;CONCATENATE($A42,0,AB$18),"",VLOOKUP(CONCATENATE($A42,0,AB$18),'Berechnung TBA'!$A$5:$Q$9166,17,FALSE)),
IF(VLOOKUP(CONCATENATE($A42,AB$18),'Berechnung TBA'!$A$5:$Q$9166,1,FALSE)&lt;&gt;CONCATENATE($A42,AB$18),"",VLOOKUP(CONCATENATE($A42,AB$18),'Berechnung TBA'!$A$5:$Q$9166,17,FALSE)))))),"")</f>
        <v/>
      </c>
      <c r="AC42" s="14" t="str">
        <f>IFERROR(IF(OR($A42="",AC$18="",$A42=AC$18),"",
IF(AND($A42&lt;10,AC$18&lt;10),IF(VLOOKUP(CONCATENATE(0,$A42,0,AC$18),'Berechnung TBA'!$A$5:$Q$9166,1,FALSE)&lt;&gt;CONCATENATE(0,$A42,0,AC$18),"",VLOOKUP(CONCATENATE(0,$A42,0,AC$18),'Berechnung TBA'!$A$5:$Q$9166,17,FALSE)),
IF(AND($A42&lt;10,OR(AC$18=10,AC$18&gt;10)),IF(VLOOKUP(CONCATENATE(0,$A42,AC$18),'Berechnung TBA'!$A$5:$Q$9166,1,FALSE)&lt;&gt;CONCATENATE(0,$A42,AC$18),"",VLOOKUP(CONCATENATE(0,$A42,AC$18),'Berechnung TBA'!$A$5:$Q$9166,17,FALSE)),
IF(AND(AC$18&lt;10,OR($A42=10,$A42&gt;10)),IF(VLOOKUP(CONCATENATE($A42,0,AC$18),'Berechnung TBA'!$A$5:$Q$9166,1,FALSE)&lt;&gt;CONCATENATE($A42,0,AC$18),"",VLOOKUP(CONCATENATE($A42,0,AC$18),'Berechnung TBA'!$A$5:$Q$9166,17,FALSE)),
IF(VLOOKUP(CONCATENATE($A42,AC$18),'Berechnung TBA'!$A$5:$Q$9166,1,FALSE)&lt;&gt;CONCATENATE($A42,AC$18),"",VLOOKUP(CONCATENATE($A42,AC$18),'Berechnung TBA'!$A$5:$Q$9166,17,FALSE)))))),"")</f>
        <v/>
      </c>
      <c r="AD42" s="14" t="str">
        <f>IFERROR(IF(OR($A42="",AD$18="",$A42=AD$18),"",
IF(AND($A42&lt;10,AD$18&lt;10),IF(VLOOKUP(CONCATENATE(0,$A42,0,AD$18),'Berechnung TBA'!$A$5:$Q$9166,1,FALSE)&lt;&gt;CONCATENATE(0,$A42,0,AD$18),"",VLOOKUP(CONCATENATE(0,$A42,0,AD$18),'Berechnung TBA'!$A$5:$Q$9166,17,FALSE)),
IF(AND($A42&lt;10,OR(AD$18=10,AD$18&gt;10)),IF(VLOOKUP(CONCATENATE(0,$A42,AD$18),'Berechnung TBA'!$A$5:$Q$9166,1,FALSE)&lt;&gt;CONCATENATE(0,$A42,AD$18),"",VLOOKUP(CONCATENATE(0,$A42,AD$18),'Berechnung TBA'!$A$5:$Q$9166,17,FALSE)),
IF(AND(AD$18&lt;10,OR($A42=10,$A42&gt;10)),IF(VLOOKUP(CONCATENATE($A42,0,AD$18),'Berechnung TBA'!$A$5:$Q$9166,1,FALSE)&lt;&gt;CONCATENATE($A42,0,AD$18),"",VLOOKUP(CONCATENATE($A42,0,AD$18),'Berechnung TBA'!$A$5:$Q$9166,17,FALSE)),
IF(VLOOKUP(CONCATENATE($A42,AD$18),'Berechnung TBA'!$A$5:$Q$9166,1,FALSE)&lt;&gt;CONCATENATE($A42,AD$18),"",VLOOKUP(CONCATENATE($A42,AD$18),'Berechnung TBA'!$A$5:$Q$9166,17,FALSE)))))),"")</f>
        <v/>
      </c>
      <c r="AE42" s="14" t="str">
        <f>IFERROR(IF(OR($A42="",AE$18="",$A42=AE$18),"",
IF(AND($A42&lt;10,AE$18&lt;10),IF(VLOOKUP(CONCATENATE(0,$A42,0,AE$18),'Berechnung TBA'!$A$5:$Q$9166,1,FALSE)&lt;&gt;CONCATENATE(0,$A42,0,AE$18),"",VLOOKUP(CONCATENATE(0,$A42,0,AE$18),'Berechnung TBA'!$A$5:$Q$9166,17,FALSE)),
IF(AND($A42&lt;10,OR(AE$18=10,AE$18&gt;10)),IF(VLOOKUP(CONCATENATE(0,$A42,AE$18),'Berechnung TBA'!$A$5:$Q$9166,1,FALSE)&lt;&gt;CONCATENATE(0,$A42,AE$18),"",VLOOKUP(CONCATENATE(0,$A42,AE$18),'Berechnung TBA'!$A$5:$Q$9166,17,FALSE)),
IF(AND(AE$18&lt;10,OR($A42=10,$A42&gt;10)),IF(VLOOKUP(CONCATENATE($A42,0,AE$18),'Berechnung TBA'!$A$5:$Q$9166,1,FALSE)&lt;&gt;CONCATENATE($A42,0,AE$18),"",VLOOKUP(CONCATENATE($A42,0,AE$18),'Berechnung TBA'!$A$5:$Q$9166,17,FALSE)),
IF(VLOOKUP(CONCATENATE($A42,AE$18),'Berechnung TBA'!$A$5:$Q$9166,1,FALSE)&lt;&gt;CONCATENATE($A42,AE$18),"",VLOOKUP(CONCATENATE($A42,AE$18),'Berechnung TBA'!$A$5:$Q$9166,17,FALSE)))))),"")</f>
        <v/>
      </c>
      <c r="AF42" s="14" t="str">
        <f>IFERROR(IF(OR($A42="",AF$18="",$A42=AF$18),"",
IF(AND($A42&lt;10,AF$18&lt;10),IF(VLOOKUP(CONCATENATE(0,$A42,0,AF$18),'Berechnung TBA'!$A$5:$Q$9166,1,FALSE)&lt;&gt;CONCATENATE(0,$A42,0,AF$18),"",VLOOKUP(CONCATENATE(0,$A42,0,AF$18),'Berechnung TBA'!$A$5:$Q$9166,17,FALSE)),
IF(AND($A42&lt;10,OR(AF$18=10,AF$18&gt;10)),IF(VLOOKUP(CONCATENATE(0,$A42,AF$18),'Berechnung TBA'!$A$5:$Q$9166,1,FALSE)&lt;&gt;CONCATENATE(0,$A42,AF$18),"",VLOOKUP(CONCATENATE(0,$A42,AF$18),'Berechnung TBA'!$A$5:$Q$9166,17,FALSE)),
IF(AND(AF$18&lt;10,OR($A42=10,$A42&gt;10)),IF(VLOOKUP(CONCATENATE($A42,0,AF$18),'Berechnung TBA'!$A$5:$Q$9166,1,FALSE)&lt;&gt;CONCATENATE($A42,0,AF$18),"",VLOOKUP(CONCATENATE($A42,0,AF$18),'Berechnung TBA'!$A$5:$Q$9166,17,FALSE)),
IF(VLOOKUP(CONCATENATE($A42,AF$18),'Berechnung TBA'!$A$5:$Q$9166,1,FALSE)&lt;&gt;CONCATENATE($A42,AF$18),"",VLOOKUP(CONCATENATE($A42,AF$18),'Berechnung TBA'!$A$5:$Q$9166,17,FALSE)))))),"")</f>
        <v/>
      </c>
      <c r="AG42" s="14" t="str">
        <f>IFERROR(IF(OR($A42="",AG$18="",$A42=AG$18),"",
IF(AND($A42&lt;10,AG$18&lt;10),IF(VLOOKUP(CONCATENATE(0,$A42,0,AG$18),'Berechnung TBA'!$A$5:$Q$9166,1,FALSE)&lt;&gt;CONCATENATE(0,$A42,0,AG$18),"",VLOOKUP(CONCATENATE(0,$A42,0,AG$18),'Berechnung TBA'!$A$5:$Q$9166,17,FALSE)),
IF(AND($A42&lt;10,OR(AG$18=10,AG$18&gt;10)),IF(VLOOKUP(CONCATENATE(0,$A42,AG$18),'Berechnung TBA'!$A$5:$Q$9166,1,FALSE)&lt;&gt;CONCATENATE(0,$A42,AG$18),"",VLOOKUP(CONCATENATE(0,$A42,AG$18),'Berechnung TBA'!$A$5:$Q$9166,17,FALSE)),
IF(AND(AG$18&lt;10,OR($A42=10,$A42&gt;10)),IF(VLOOKUP(CONCATENATE($A42,0,AG$18),'Berechnung TBA'!$A$5:$Q$9166,1,FALSE)&lt;&gt;CONCATENATE($A42,0,AG$18),"",VLOOKUP(CONCATENATE($A42,0,AG$18),'Berechnung TBA'!$A$5:$Q$9166,17,FALSE)),
IF(VLOOKUP(CONCATENATE($A42,AG$18),'Berechnung TBA'!$A$5:$Q$9166,1,FALSE)&lt;&gt;CONCATENATE($A42,AG$18),"",VLOOKUP(CONCATENATE($A42,AG$18),'Berechnung TBA'!$A$5:$Q$9166,17,FALSE)))))),"")</f>
        <v/>
      </c>
      <c r="AH42" s="14" t="str">
        <f>IFERROR(IF(OR($A42="",AH$18="",$A42=AH$18),"",
IF(AND($A42&lt;10,AH$18&lt;10),IF(VLOOKUP(CONCATENATE(0,$A42,0,AH$18),'Berechnung TBA'!$A$5:$Q$9166,1,FALSE)&lt;&gt;CONCATENATE(0,$A42,0,AH$18),"",VLOOKUP(CONCATENATE(0,$A42,0,AH$18),'Berechnung TBA'!$A$5:$Q$9166,17,FALSE)),
IF(AND($A42&lt;10,OR(AH$18=10,AH$18&gt;10)),IF(VLOOKUP(CONCATENATE(0,$A42,AH$18),'Berechnung TBA'!$A$5:$Q$9166,1,FALSE)&lt;&gt;CONCATENATE(0,$A42,AH$18),"",VLOOKUP(CONCATENATE(0,$A42,AH$18),'Berechnung TBA'!$A$5:$Q$9166,17,FALSE)),
IF(AND(AH$18&lt;10,OR($A42=10,$A42&gt;10)),IF(VLOOKUP(CONCATENATE($A42,0,AH$18),'Berechnung TBA'!$A$5:$Q$9166,1,FALSE)&lt;&gt;CONCATENATE($A42,0,AH$18),"",VLOOKUP(CONCATENATE($A42,0,AH$18),'Berechnung TBA'!$A$5:$Q$9166,17,FALSE)),
IF(VLOOKUP(CONCATENATE($A42,AH$18),'Berechnung TBA'!$A$5:$Q$9166,1,FALSE)&lt;&gt;CONCATENATE($A42,AH$18),"",VLOOKUP(CONCATENATE($A42,AH$18),'Berechnung TBA'!$A$5:$Q$9166,17,FALSE)))))),"")</f>
        <v/>
      </c>
      <c r="AI42" s="14" t="str">
        <f>IFERROR(IF(OR($A42="",AI$18="",$A42=AI$18),"",
IF(AND($A42&lt;10,AI$18&lt;10),IF(VLOOKUP(CONCATENATE(0,$A42,0,AI$18),'Berechnung TBA'!$A$5:$Q$9166,1,FALSE)&lt;&gt;CONCATENATE(0,$A42,0,AI$18),"",VLOOKUP(CONCATENATE(0,$A42,0,AI$18),'Berechnung TBA'!$A$5:$Q$9166,17,FALSE)),
IF(AND($A42&lt;10,OR(AI$18=10,AI$18&gt;10)),IF(VLOOKUP(CONCATENATE(0,$A42,AI$18),'Berechnung TBA'!$A$5:$Q$9166,1,FALSE)&lt;&gt;CONCATENATE(0,$A42,AI$18),"",VLOOKUP(CONCATENATE(0,$A42,AI$18),'Berechnung TBA'!$A$5:$Q$9166,17,FALSE)),
IF(AND(AI$18&lt;10,OR($A42=10,$A42&gt;10)),IF(VLOOKUP(CONCATENATE($A42,0,AI$18),'Berechnung TBA'!$A$5:$Q$9166,1,FALSE)&lt;&gt;CONCATENATE($A42,0,AI$18),"",VLOOKUP(CONCATENATE($A42,0,AI$18),'Berechnung TBA'!$A$5:$Q$9166,17,FALSE)),
IF(VLOOKUP(CONCATENATE($A42,AI$18),'Berechnung TBA'!$A$5:$Q$9166,1,FALSE)&lt;&gt;CONCATENATE($A42,AI$18),"",VLOOKUP(CONCATENATE($A42,AI$18),'Berechnung TBA'!$A$5:$Q$9166,17,FALSE)))))),"")</f>
        <v/>
      </c>
      <c r="AJ42" s="14" t="str">
        <f>IFERROR(IF(OR($A42="",AJ$18="",$A42=AJ$18),"",
IF(AND($A42&lt;10,AJ$18&lt;10),IF(VLOOKUP(CONCATENATE(0,$A42,0,AJ$18),'Berechnung TBA'!$A$5:$Q$9166,1,FALSE)&lt;&gt;CONCATENATE(0,$A42,0,AJ$18),"",VLOOKUP(CONCATENATE(0,$A42,0,AJ$18),'Berechnung TBA'!$A$5:$Q$9166,17,FALSE)),
IF(AND($A42&lt;10,OR(AJ$18=10,AJ$18&gt;10)),IF(VLOOKUP(CONCATENATE(0,$A42,AJ$18),'Berechnung TBA'!$A$5:$Q$9166,1,FALSE)&lt;&gt;CONCATENATE(0,$A42,AJ$18),"",VLOOKUP(CONCATENATE(0,$A42,AJ$18),'Berechnung TBA'!$A$5:$Q$9166,17,FALSE)),
IF(AND(AJ$18&lt;10,OR($A42=10,$A42&gt;10)),IF(VLOOKUP(CONCATENATE($A42,0,AJ$18),'Berechnung TBA'!$A$5:$Q$9166,1,FALSE)&lt;&gt;CONCATENATE($A42,0,AJ$18),"",VLOOKUP(CONCATENATE($A42,0,AJ$18),'Berechnung TBA'!$A$5:$Q$9166,17,FALSE)),
IF(VLOOKUP(CONCATENATE($A42,AJ$18),'Berechnung TBA'!$A$5:$Q$9166,1,FALSE)&lt;&gt;CONCATENATE($A42,AJ$18),"",VLOOKUP(CONCATENATE($A42,AJ$18),'Berechnung TBA'!$A$5:$Q$9166,17,FALSE)))))),"")</f>
        <v/>
      </c>
      <c r="AK42" s="14" t="str">
        <f>IFERROR(IF(OR($A42="",AK$18="",$A42=AK$18),"",
IF(AND($A42&lt;10,AK$18&lt;10),IF(VLOOKUP(CONCATENATE(0,$A42,0,AK$18),'Berechnung TBA'!$A$5:$Q$9166,1,FALSE)&lt;&gt;CONCATENATE(0,$A42,0,AK$18),"",VLOOKUP(CONCATENATE(0,$A42,0,AK$18),'Berechnung TBA'!$A$5:$Q$9166,17,FALSE)),
IF(AND($A42&lt;10,OR(AK$18=10,AK$18&gt;10)),IF(VLOOKUP(CONCATENATE(0,$A42,AK$18),'Berechnung TBA'!$A$5:$Q$9166,1,FALSE)&lt;&gt;CONCATENATE(0,$A42,AK$18),"",VLOOKUP(CONCATENATE(0,$A42,AK$18),'Berechnung TBA'!$A$5:$Q$9166,17,FALSE)),
IF(AND(AK$18&lt;10,OR($A42=10,$A42&gt;10)),IF(VLOOKUP(CONCATENATE($A42,0,AK$18),'Berechnung TBA'!$A$5:$Q$9166,1,FALSE)&lt;&gt;CONCATENATE($A42,0,AK$18),"",VLOOKUP(CONCATENATE($A42,0,AK$18),'Berechnung TBA'!$A$5:$Q$9166,17,FALSE)),
IF(VLOOKUP(CONCATENATE($A42,AK$18),'Berechnung TBA'!$A$5:$Q$9166,1,FALSE)&lt;&gt;CONCATENATE($A42,AK$18),"",VLOOKUP(CONCATENATE($A42,AK$18),'Berechnung TBA'!$A$5:$Q$9166,17,FALSE)))))),"")</f>
        <v/>
      </c>
      <c r="AL42" s="14" t="str">
        <f>IFERROR(IF(OR($A42="",AL$18="",$A42=AL$18),"",
IF(AND($A42&lt;10,AL$18&lt;10),IF(VLOOKUP(CONCATENATE(0,$A42,0,AL$18),'Berechnung TBA'!$A$5:$Q$9166,1,FALSE)&lt;&gt;CONCATENATE(0,$A42,0,AL$18),"",VLOOKUP(CONCATENATE(0,$A42,0,AL$18),'Berechnung TBA'!$A$5:$Q$9166,17,FALSE)),
IF(AND($A42&lt;10,OR(AL$18=10,AL$18&gt;10)),IF(VLOOKUP(CONCATENATE(0,$A42,AL$18),'Berechnung TBA'!$A$5:$Q$9166,1,FALSE)&lt;&gt;CONCATENATE(0,$A42,AL$18),"",VLOOKUP(CONCATENATE(0,$A42,AL$18),'Berechnung TBA'!$A$5:$Q$9166,17,FALSE)),
IF(AND(AL$18&lt;10,OR($A42=10,$A42&gt;10)),IF(VLOOKUP(CONCATENATE($A42,0,AL$18),'Berechnung TBA'!$A$5:$Q$9166,1,FALSE)&lt;&gt;CONCATENATE($A42,0,AL$18),"",VLOOKUP(CONCATENATE($A42,0,AL$18),'Berechnung TBA'!$A$5:$Q$9166,17,FALSE)),
IF(VLOOKUP(CONCATENATE($A42,AL$18),'Berechnung TBA'!$A$5:$Q$9166,1,FALSE)&lt;&gt;CONCATENATE($A42,AL$18),"",VLOOKUP(CONCATENATE($A42,AL$18),'Berechnung TBA'!$A$5:$Q$9166,17,FALSE)))))),"")</f>
        <v/>
      </c>
      <c r="AM42" s="14" t="str">
        <f>IFERROR(IF(OR($A42="",AM$18="",$A42=AM$18),"",
IF(AND($A42&lt;10,AM$18&lt;10),IF(VLOOKUP(CONCATENATE(0,$A42,0,AM$18),'Berechnung TBA'!$A$5:$Q$9166,1,FALSE)&lt;&gt;CONCATENATE(0,$A42,0,AM$18),"",VLOOKUP(CONCATENATE(0,$A42,0,AM$18),'Berechnung TBA'!$A$5:$Q$9166,17,FALSE)),
IF(AND($A42&lt;10,OR(AM$18=10,AM$18&gt;10)),IF(VLOOKUP(CONCATENATE(0,$A42,AM$18),'Berechnung TBA'!$A$5:$Q$9166,1,FALSE)&lt;&gt;CONCATENATE(0,$A42,AM$18),"",VLOOKUP(CONCATENATE(0,$A42,AM$18),'Berechnung TBA'!$A$5:$Q$9166,17,FALSE)),
IF(AND(AM$18&lt;10,OR($A42=10,$A42&gt;10)),IF(VLOOKUP(CONCATENATE($A42,0,AM$18),'Berechnung TBA'!$A$5:$Q$9166,1,FALSE)&lt;&gt;CONCATENATE($A42,0,AM$18),"",VLOOKUP(CONCATENATE($A42,0,AM$18),'Berechnung TBA'!$A$5:$Q$9166,17,FALSE)),
IF(VLOOKUP(CONCATENATE($A42,AM$18),'Berechnung TBA'!$A$5:$Q$9166,1,FALSE)&lt;&gt;CONCATENATE($A42,AM$18),"",VLOOKUP(CONCATENATE($A42,AM$18),'Berechnung TBA'!$A$5:$Q$9166,17,FALSE)))))),"")</f>
        <v/>
      </c>
      <c r="AN42" s="14" t="str">
        <f>IFERROR(IF(OR($A42="",AN$18="",$A42=AN$18),"",
IF(AND($A42&lt;10,AN$18&lt;10),IF(VLOOKUP(CONCATENATE(0,$A42,0,AN$18),'Berechnung TBA'!$A$5:$Q$9166,1,FALSE)&lt;&gt;CONCATENATE(0,$A42,0,AN$18),"",VLOOKUP(CONCATENATE(0,$A42,0,AN$18),'Berechnung TBA'!$A$5:$Q$9166,17,FALSE)),
IF(AND($A42&lt;10,OR(AN$18=10,AN$18&gt;10)),IF(VLOOKUP(CONCATENATE(0,$A42,AN$18),'Berechnung TBA'!$A$5:$Q$9166,1,FALSE)&lt;&gt;CONCATENATE(0,$A42,AN$18),"",VLOOKUP(CONCATENATE(0,$A42,AN$18),'Berechnung TBA'!$A$5:$Q$9166,17,FALSE)),
IF(AND(AN$18&lt;10,OR($A42=10,$A42&gt;10)),IF(VLOOKUP(CONCATENATE($A42,0,AN$18),'Berechnung TBA'!$A$5:$Q$9166,1,FALSE)&lt;&gt;CONCATENATE($A42,0,AN$18),"",VLOOKUP(CONCATENATE($A42,0,AN$18),'Berechnung TBA'!$A$5:$Q$9166,17,FALSE)),
IF(VLOOKUP(CONCATENATE($A42,AN$18),'Berechnung TBA'!$A$5:$Q$9166,1,FALSE)&lt;&gt;CONCATENATE($A42,AN$18),"",VLOOKUP(CONCATENATE($A42,AN$18),'Berechnung TBA'!$A$5:$Q$9166,17,FALSE)))))),"")</f>
        <v/>
      </c>
    </row>
    <row r="43" spans="1:40" x14ac:dyDescent="0.2">
      <c r="A43" s="6" t="str">
        <f t="shared" si="1"/>
        <v/>
      </c>
      <c r="B43" s="6" t="str">
        <f>IF(Y8="","",Y8)</f>
        <v/>
      </c>
      <c r="C43" s="13" t="str">
        <f>IF(Y$8="","",
IF(Y$8="FG",
IF(AND(2/3*Y$10/1.2&gt;2,OR(2/3*Y$10/1.2&lt;8,2/3*Y$10/1.2=8)),2/3*Y$10/1.2,IF(2/3*Y$10/1.2&gt;8,8,2)),
IF(Y$8="SB",
IF(AND(2/3*Y$10/0.8&gt;2,OR(2/3*Y$10/0.8&lt;8,2/3*Y$10/0.8=8)),2/3*Y$10/0.8,IF(2/3*Y$10/0.8&gt;8,8,2)),
VLOOKUP(Y$12,Berechnungsparameter!$A$23:$G$33,4,FALSE))))</f>
        <v/>
      </c>
      <c r="D43" s="13" t="str">
        <f>IF(Y$8="","",
VLOOKUP(Y$12,Berechnungsparameter!$A$23:$G$33,7,FALSE))</f>
        <v/>
      </c>
      <c r="E43" s="14" t="str">
        <f>IFERROR(IF(OR($A43="",E$18="",$A43=E$18),"",
IF(AND($A43&lt;10,E$18&lt;10),IF(VLOOKUP(CONCATENATE(0,$A43,0,E$18),'Berechnung TBA'!$A$5:$Q$9166,1,FALSE)&lt;&gt;CONCATENATE(0,$A43,0,E$18),"",VLOOKUP(CONCATENATE(0,$A43,0,E$18),'Berechnung TBA'!$A$5:$Q$9166,17,FALSE)),
IF(AND($A43&lt;10,OR(E$18=10,E$18&gt;10)),IF(VLOOKUP(CONCATENATE(0,$A43,E$18),'Berechnung TBA'!$A$5:$Q$9166,1,FALSE)&lt;&gt;CONCATENATE(0,$A43,E$18),"",VLOOKUP(CONCATENATE(0,$A43,E$18),'Berechnung TBA'!$A$5:$Q$9166,17,FALSE)),
IF(AND(E$18&lt;10,OR($A43=10,$A43&gt;10)),IF(VLOOKUP(CONCATENATE($A43,0,E$18),'Berechnung TBA'!$A$5:$Q$9166,1,FALSE)&lt;&gt;CONCATENATE($A43,0,E$18),"",VLOOKUP(CONCATENATE($A43,0,E$18),'Berechnung TBA'!$A$5:$Q$9166,17,FALSE)),
IF(VLOOKUP(CONCATENATE($A43,E$18),'Berechnung TBA'!$A$5:$Q$9166,1,FALSE)&lt;&gt;CONCATENATE($A43,E$18),"",VLOOKUP(CONCATENATE($A43,E$18),'Berechnung TBA'!$A$5:$Q$9166,17,FALSE)))))),"")</f>
        <v/>
      </c>
      <c r="F43" s="14" t="str">
        <f>IFERROR(IF(OR($A43="",F$18="",$A43=F$18),"",
IF(AND($A43&lt;10,F$18&lt;10),IF(VLOOKUP(CONCATENATE(0,$A43,0,F$18),'Berechnung TBA'!$A$5:$Q$9166,1,FALSE)&lt;&gt;CONCATENATE(0,$A43,0,F$18),"",VLOOKUP(CONCATENATE(0,$A43,0,F$18),'Berechnung TBA'!$A$5:$Q$9166,17,FALSE)),
IF(AND($A43&lt;10,OR(F$18=10,F$18&gt;10)),IF(VLOOKUP(CONCATENATE(0,$A43,F$18),'Berechnung TBA'!$A$5:$Q$9166,1,FALSE)&lt;&gt;CONCATENATE(0,$A43,F$18),"",VLOOKUP(CONCATENATE(0,$A43,F$18),'Berechnung TBA'!$A$5:$Q$9166,17,FALSE)),
IF(AND(F$18&lt;10,OR($A43=10,$A43&gt;10)),IF(VLOOKUP(CONCATENATE($A43,0,F$18),'Berechnung TBA'!$A$5:$Q$9166,1,FALSE)&lt;&gt;CONCATENATE($A43,0,F$18),"",VLOOKUP(CONCATENATE($A43,0,F$18),'Berechnung TBA'!$A$5:$Q$9166,17,FALSE)),
IF(VLOOKUP(CONCATENATE($A43,F$18),'Berechnung TBA'!$A$5:$Q$9166,1,FALSE)&lt;&gt;CONCATENATE($A43,F$18),"",VLOOKUP(CONCATENATE($A43,F$18),'Berechnung TBA'!$A$5:$Q$9166,17,FALSE)))))),"")</f>
        <v/>
      </c>
      <c r="G43" s="14" t="str">
        <f>IFERROR(IF(OR($A43="",G$18="",$A43=G$18),"",
IF(AND($A43&lt;10,G$18&lt;10),IF(VLOOKUP(CONCATENATE(0,$A43,0,G$18),'Berechnung TBA'!$A$5:$Q$9166,1,FALSE)&lt;&gt;CONCATENATE(0,$A43,0,G$18),"",VLOOKUP(CONCATENATE(0,$A43,0,G$18),'Berechnung TBA'!$A$5:$Q$9166,17,FALSE)),
IF(AND($A43&lt;10,OR(G$18=10,G$18&gt;10)),IF(VLOOKUP(CONCATENATE(0,$A43,G$18),'Berechnung TBA'!$A$5:$Q$9166,1,FALSE)&lt;&gt;CONCATENATE(0,$A43,G$18),"",VLOOKUP(CONCATENATE(0,$A43,G$18),'Berechnung TBA'!$A$5:$Q$9166,17,FALSE)),
IF(AND(G$18&lt;10,OR($A43=10,$A43&gt;10)),IF(VLOOKUP(CONCATENATE($A43,0,G$18),'Berechnung TBA'!$A$5:$Q$9166,1,FALSE)&lt;&gt;CONCATENATE($A43,0,G$18),"",VLOOKUP(CONCATENATE($A43,0,G$18),'Berechnung TBA'!$A$5:$Q$9166,17,FALSE)),
IF(VLOOKUP(CONCATENATE($A43,G$18),'Berechnung TBA'!$A$5:$Q$9166,1,FALSE)&lt;&gt;CONCATENATE($A43,G$18),"",VLOOKUP(CONCATENATE($A43,G$18),'Berechnung TBA'!$A$5:$Q$9166,17,FALSE)))))),"")</f>
        <v/>
      </c>
      <c r="H43" s="14" t="str">
        <f>IFERROR(IF(OR($A43="",H$18="",$A43=H$18),"",
IF(AND($A43&lt;10,H$18&lt;10),IF(VLOOKUP(CONCATENATE(0,$A43,0,H$18),'Berechnung TBA'!$A$5:$Q$9166,1,FALSE)&lt;&gt;CONCATENATE(0,$A43,0,H$18),"",VLOOKUP(CONCATENATE(0,$A43,0,H$18),'Berechnung TBA'!$A$5:$Q$9166,17,FALSE)),
IF(AND($A43&lt;10,OR(H$18=10,H$18&gt;10)),IF(VLOOKUP(CONCATENATE(0,$A43,H$18),'Berechnung TBA'!$A$5:$Q$9166,1,FALSE)&lt;&gt;CONCATENATE(0,$A43,H$18),"",VLOOKUP(CONCATENATE(0,$A43,H$18),'Berechnung TBA'!$A$5:$Q$9166,17,FALSE)),
IF(AND(H$18&lt;10,OR($A43=10,$A43&gt;10)),IF(VLOOKUP(CONCATENATE($A43,0,H$18),'Berechnung TBA'!$A$5:$Q$9166,1,FALSE)&lt;&gt;CONCATENATE($A43,0,H$18),"",VLOOKUP(CONCATENATE($A43,0,H$18),'Berechnung TBA'!$A$5:$Q$9166,17,FALSE)),
IF(VLOOKUP(CONCATENATE($A43,H$18),'Berechnung TBA'!$A$5:$Q$9166,1,FALSE)&lt;&gt;CONCATENATE($A43,H$18),"",VLOOKUP(CONCATENATE($A43,H$18),'Berechnung TBA'!$A$5:$Q$9166,17,FALSE)))))),"")</f>
        <v/>
      </c>
      <c r="I43" s="14" t="str">
        <f>IFERROR(IF(OR($A43="",I$18="",$A43=I$18),"",
IF(AND($A43&lt;10,I$18&lt;10),IF(VLOOKUP(CONCATENATE(0,$A43,0,I$18),'Berechnung TBA'!$A$5:$Q$9166,1,FALSE)&lt;&gt;CONCATENATE(0,$A43,0,I$18),"",VLOOKUP(CONCATENATE(0,$A43,0,I$18),'Berechnung TBA'!$A$5:$Q$9166,17,FALSE)),
IF(AND($A43&lt;10,OR(I$18=10,I$18&gt;10)),IF(VLOOKUP(CONCATENATE(0,$A43,I$18),'Berechnung TBA'!$A$5:$Q$9166,1,FALSE)&lt;&gt;CONCATENATE(0,$A43,I$18),"",VLOOKUP(CONCATENATE(0,$A43,I$18),'Berechnung TBA'!$A$5:$Q$9166,17,FALSE)),
IF(AND(I$18&lt;10,OR($A43=10,$A43&gt;10)),IF(VLOOKUP(CONCATENATE($A43,0,I$18),'Berechnung TBA'!$A$5:$Q$9166,1,FALSE)&lt;&gt;CONCATENATE($A43,0,I$18),"",VLOOKUP(CONCATENATE($A43,0,I$18),'Berechnung TBA'!$A$5:$Q$9166,17,FALSE)),
IF(VLOOKUP(CONCATENATE($A43,I$18),'Berechnung TBA'!$A$5:$Q$9166,1,FALSE)&lt;&gt;CONCATENATE($A43,I$18),"",VLOOKUP(CONCATENATE($A43,I$18),'Berechnung TBA'!$A$5:$Q$9166,17,FALSE)))))),"")</f>
        <v/>
      </c>
      <c r="J43" s="14" t="str">
        <f>IFERROR(IF(OR($A43="",J$18="",$A43=J$18),"",
IF(AND($A43&lt;10,J$18&lt;10),IF(VLOOKUP(CONCATENATE(0,$A43,0,J$18),'Berechnung TBA'!$A$5:$Q$9166,1,FALSE)&lt;&gt;CONCATENATE(0,$A43,0,J$18),"",VLOOKUP(CONCATENATE(0,$A43,0,J$18),'Berechnung TBA'!$A$5:$Q$9166,17,FALSE)),
IF(AND($A43&lt;10,OR(J$18=10,J$18&gt;10)),IF(VLOOKUP(CONCATENATE(0,$A43,J$18),'Berechnung TBA'!$A$5:$Q$9166,1,FALSE)&lt;&gt;CONCATENATE(0,$A43,J$18),"",VLOOKUP(CONCATENATE(0,$A43,J$18),'Berechnung TBA'!$A$5:$Q$9166,17,FALSE)),
IF(AND(J$18&lt;10,OR($A43=10,$A43&gt;10)),IF(VLOOKUP(CONCATENATE($A43,0,J$18),'Berechnung TBA'!$A$5:$Q$9166,1,FALSE)&lt;&gt;CONCATENATE($A43,0,J$18),"",VLOOKUP(CONCATENATE($A43,0,J$18),'Berechnung TBA'!$A$5:$Q$9166,17,FALSE)),
IF(VLOOKUP(CONCATENATE($A43,J$18),'Berechnung TBA'!$A$5:$Q$9166,1,FALSE)&lt;&gt;CONCATENATE($A43,J$18),"",VLOOKUP(CONCATENATE($A43,J$18),'Berechnung TBA'!$A$5:$Q$9166,17,FALSE)))))),"")</f>
        <v/>
      </c>
      <c r="K43" s="14" t="str">
        <f>IFERROR(IF(OR($A43="",K$18="",$A43=K$18),"",
IF(AND($A43&lt;10,K$18&lt;10),IF(VLOOKUP(CONCATENATE(0,$A43,0,K$18),'Berechnung TBA'!$A$5:$Q$9166,1,FALSE)&lt;&gt;CONCATENATE(0,$A43,0,K$18),"",VLOOKUP(CONCATENATE(0,$A43,0,K$18),'Berechnung TBA'!$A$5:$Q$9166,17,FALSE)),
IF(AND($A43&lt;10,OR(K$18=10,K$18&gt;10)),IF(VLOOKUP(CONCATENATE(0,$A43,K$18),'Berechnung TBA'!$A$5:$Q$9166,1,FALSE)&lt;&gt;CONCATENATE(0,$A43,K$18),"",VLOOKUP(CONCATENATE(0,$A43,K$18),'Berechnung TBA'!$A$5:$Q$9166,17,FALSE)),
IF(AND(K$18&lt;10,OR($A43=10,$A43&gt;10)),IF(VLOOKUP(CONCATENATE($A43,0,K$18),'Berechnung TBA'!$A$5:$Q$9166,1,FALSE)&lt;&gt;CONCATENATE($A43,0,K$18),"",VLOOKUP(CONCATENATE($A43,0,K$18),'Berechnung TBA'!$A$5:$Q$9166,17,FALSE)),
IF(VLOOKUP(CONCATENATE($A43,K$18),'Berechnung TBA'!$A$5:$Q$9166,1,FALSE)&lt;&gt;CONCATENATE($A43,K$18),"",VLOOKUP(CONCATENATE($A43,K$18),'Berechnung TBA'!$A$5:$Q$9166,17,FALSE)))))),"")</f>
        <v/>
      </c>
      <c r="L43" s="14" t="str">
        <f>IFERROR(IF(OR($A43="",L$18="",$A43=L$18),"",
IF(AND($A43&lt;10,L$18&lt;10),IF(VLOOKUP(CONCATENATE(0,$A43,0,L$18),'Berechnung TBA'!$A$5:$Q$9166,1,FALSE)&lt;&gt;CONCATENATE(0,$A43,0,L$18),"",VLOOKUP(CONCATENATE(0,$A43,0,L$18),'Berechnung TBA'!$A$5:$Q$9166,17,FALSE)),
IF(AND($A43&lt;10,OR(L$18=10,L$18&gt;10)),IF(VLOOKUP(CONCATENATE(0,$A43,L$18),'Berechnung TBA'!$A$5:$Q$9166,1,FALSE)&lt;&gt;CONCATENATE(0,$A43,L$18),"",VLOOKUP(CONCATENATE(0,$A43,L$18),'Berechnung TBA'!$A$5:$Q$9166,17,FALSE)),
IF(AND(L$18&lt;10,OR($A43=10,$A43&gt;10)),IF(VLOOKUP(CONCATENATE($A43,0,L$18),'Berechnung TBA'!$A$5:$Q$9166,1,FALSE)&lt;&gt;CONCATENATE($A43,0,L$18),"",VLOOKUP(CONCATENATE($A43,0,L$18),'Berechnung TBA'!$A$5:$Q$9166,17,FALSE)),
IF(VLOOKUP(CONCATENATE($A43,L$18),'Berechnung TBA'!$A$5:$Q$9166,1,FALSE)&lt;&gt;CONCATENATE($A43,L$18),"",VLOOKUP(CONCATENATE($A43,L$18),'Berechnung TBA'!$A$5:$Q$9166,17,FALSE)))))),"")</f>
        <v/>
      </c>
      <c r="M43" s="14" t="str">
        <f>IFERROR(IF(OR($A43="",M$18="",$A43=M$18),"",
IF(AND($A43&lt;10,M$18&lt;10),IF(VLOOKUP(CONCATENATE(0,$A43,0,M$18),'Berechnung TBA'!$A$5:$Q$9166,1,FALSE)&lt;&gt;CONCATENATE(0,$A43,0,M$18),"",VLOOKUP(CONCATENATE(0,$A43,0,M$18),'Berechnung TBA'!$A$5:$Q$9166,17,FALSE)),
IF(AND($A43&lt;10,OR(M$18=10,M$18&gt;10)),IF(VLOOKUP(CONCATENATE(0,$A43,M$18),'Berechnung TBA'!$A$5:$Q$9166,1,FALSE)&lt;&gt;CONCATENATE(0,$A43,M$18),"",VLOOKUP(CONCATENATE(0,$A43,M$18),'Berechnung TBA'!$A$5:$Q$9166,17,FALSE)),
IF(AND(M$18&lt;10,OR($A43=10,$A43&gt;10)),IF(VLOOKUP(CONCATENATE($A43,0,M$18),'Berechnung TBA'!$A$5:$Q$9166,1,FALSE)&lt;&gt;CONCATENATE($A43,0,M$18),"",VLOOKUP(CONCATENATE($A43,0,M$18),'Berechnung TBA'!$A$5:$Q$9166,17,FALSE)),
IF(VLOOKUP(CONCATENATE($A43,M$18),'Berechnung TBA'!$A$5:$Q$9166,1,FALSE)&lt;&gt;CONCATENATE($A43,M$18),"",VLOOKUP(CONCATENATE($A43,M$18),'Berechnung TBA'!$A$5:$Q$9166,17,FALSE)))))),"")</f>
        <v/>
      </c>
      <c r="N43" s="14" t="str">
        <f>IFERROR(IF(OR($A43="",N$18="",$A43=N$18),"",
IF(AND($A43&lt;10,N$18&lt;10),IF(VLOOKUP(CONCATENATE(0,$A43,0,N$18),'Berechnung TBA'!$A$5:$Q$9166,1,FALSE)&lt;&gt;CONCATENATE(0,$A43,0,N$18),"",VLOOKUP(CONCATENATE(0,$A43,0,N$18),'Berechnung TBA'!$A$5:$Q$9166,17,FALSE)),
IF(AND($A43&lt;10,OR(N$18=10,N$18&gt;10)),IF(VLOOKUP(CONCATENATE(0,$A43,N$18),'Berechnung TBA'!$A$5:$Q$9166,1,FALSE)&lt;&gt;CONCATENATE(0,$A43,N$18),"",VLOOKUP(CONCATENATE(0,$A43,N$18),'Berechnung TBA'!$A$5:$Q$9166,17,FALSE)),
IF(AND(N$18&lt;10,OR($A43=10,$A43&gt;10)),IF(VLOOKUP(CONCATENATE($A43,0,N$18),'Berechnung TBA'!$A$5:$Q$9166,1,FALSE)&lt;&gt;CONCATENATE($A43,0,N$18),"",VLOOKUP(CONCATENATE($A43,0,N$18),'Berechnung TBA'!$A$5:$Q$9166,17,FALSE)),
IF(VLOOKUP(CONCATENATE($A43,N$18),'Berechnung TBA'!$A$5:$Q$9166,1,FALSE)&lt;&gt;CONCATENATE($A43,N$18),"",VLOOKUP(CONCATENATE($A43,N$18),'Berechnung TBA'!$A$5:$Q$9166,17,FALSE)))))),"")</f>
        <v/>
      </c>
      <c r="O43" s="14" t="str">
        <f>IFERROR(IF(OR($A43="",O$18="",$A43=O$18),"",
IF(AND($A43&lt;10,O$18&lt;10),IF(VLOOKUP(CONCATENATE(0,$A43,0,O$18),'Berechnung TBA'!$A$5:$Q$9166,1,FALSE)&lt;&gt;CONCATENATE(0,$A43,0,O$18),"",VLOOKUP(CONCATENATE(0,$A43,0,O$18),'Berechnung TBA'!$A$5:$Q$9166,17,FALSE)),
IF(AND($A43&lt;10,OR(O$18=10,O$18&gt;10)),IF(VLOOKUP(CONCATENATE(0,$A43,O$18),'Berechnung TBA'!$A$5:$Q$9166,1,FALSE)&lt;&gt;CONCATENATE(0,$A43,O$18),"",VLOOKUP(CONCATENATE(0,$A43,O$18),'Berechnung TBA'!$A$5:$Q$9166,17,FALSE)),
IF(AND(O$18&lt;10,OR($A43=10,$A43&gt;10)),IF(VLOOKUP(CONCATENATE($A43,0,O$18),'Berechnung TBA'!$A$5:$Q$9166,1,FALSE)&lt;&gt;CONCATENATE($A43,0,O$18),"",VLOOKUP(CONCATENATE($A43,0,O$18),'Berechnung TBA'!$A$5:$Q$9166,17,FALSE)),
IF(VLOOKUP(CONCATENATE($A43,O$18),'Berechnung TBA'!$A$5:$Q$9166,1,FALSE)&lt;&gt;CONCATENATE($A43,O$18),"",VLOOKUP(CONCATENATE($A43,O$18),'Berechnung TBA'!$A$5:$Q$9166,17,FALSE)))))),"")</f>
        <v/>
      </c>
      <c r="P43" s="14" t="str">
        <f>IFERROR(IF(OR($A43="",P$18="",$A43=P$18),"",
IF(AND($A43&lt;10,P$18&lt;10),IF(VLOOKUP(CONCATENATE(0,$A43,0,P$18),'Berechnung TBA'!$A$5:$Q$9166,1,FALSE)&lt;&gt;CONCATENATE(0,$A43,0,P$18),"",VLOOKUP(CONCATENATE(0,$A43,0,P$18),'Berechnung TBA'!$A$5:$Q$9166,17,FALSE)),
IF(AND($A43&lt;10,OR(P$18=10,P$18&gt;10)),IF(VLOOKUP(CONCATENATE(0,$A43,P$18),'Berechnung TBA'!$A$5:$Q$9166,1,FALSE)&lt;&gt;CONCATENATE(0,$A43,P$18),"",VLOOKUP(CONCATENATE(0,$A43,P$18),'Berechnung TBA'!$A$5:$Q$9166,17,FALSE)),
IF(AND(P$18&lt;10,OR($A43=10,$A43&gt;10)),IF(VLOOKUP(CONCATENATE($A43,0,P$18),'Berechnung TBA'!$A$5:$Q$9166,1,FALSE)&lt;&gt;CONCATENATE($A43,0,P$18),"",VLOOKUP(CONCATENATE($A43,0,P$18),'Berechnung TBA'!$A$5:$Q$9166,17,FALSE)),
IF(VLOOKUP(CONCATENATE($A43,P$18),'Berechnung TBA'!$A$5:$Q$9166,1,FALSE)&lt;&gt;CONCATENATE($A43,P$18),"",VLOOKUP(CONCATENATE($A43,P$18),'Berechnung TBA'!$A$5:$Q$9166,17,FALSE)))))),"")</f>
        <v/>
      </c>
      <c r="Q43" s="14" t="str">
        <f>IFERROR(IF(OR($A43="",Q$18="",$A43=Q$18),"",
IF(AND($A43&lt;10,Q$18&lt;10),IF(VLOOKUP(CONCATENATE(0,$A43,0,Q$18),'Berechnung TBA'!$A$5:$Q$9166,1,FALSE)&lt;&gt;CONCATENATE(0,$A43,0,Q$18),"",VLOOKUP(CONCATENATE(0,$A43,0,Q$18),'Berechnung TBA'!$A$5:$Q$9166,17,FALSE)),
IF(AND($A43&lt;10,OR(Q$18=10,Q$18&gt;10)),IF(VLOOKUP(CONCATENATE(0,$A43,Q$18),'Berechnung TBA'!$A$5:$Q$9166,1,FALSE)&lt;&gt;CONCATENATE(0,$A43,Q$18),"",VLOOKUP(CONCATENATE(0,$A43,Q$18),'Berechnung TBA'!$A$5:$Q$9166,17,FALSE)),
IF(AND(Q$18&lt;10,OR($A43=10,$A43&gt;10)),IF(VLOOKUP(CONCATENATE($A43,0,Q$18),'Berechnung TBA'!$A$5:$Q$9166,1,FALSE)&lt;&gt;CONCATENATE($A43,0,Q$18),"",VLOOKUP(CONCATENATE($A43,0,Q$18),'Berechnung TBA'!$A$5:$Q$9166,17,FALSE)),
IF(VLOOKUP(CONCATENATE($A43,Q$18),'Berechnung TBA'!$A$5:$Q$9166,1,FALSE)&lt;&gt;CONCATENATE($A43,Q$18),"",VLOOKUP(CONCATENATE($A43,Q$18),'Berechnung TBA'!$A$5:$Q$9166,17,FALSE)))))),"")</f>
        <v/>
      </c>
      <c r="R43" s="14" t="str">
        <f>IFERROR(IF(OR($A43="",R$18="",$A43=R$18),"",
IF(AND($A43&lt;10,R$18&lt;10),IF(VLOOKUP(CONCATENATE(0,$A43,0,R$18),'Berechnung TBA'!$A$5:$Q$9166,1,FALSE)&lt;&gt;CONCATENATE(0,$A43,0,R$18),"",VLOOKUP(CONCATENATE(0,$A43,0,R$18),'Berechnung TBA'!$A$5:$Q$9166,17,FALSE)),
IF(AND($A43&lt;10,OR(R$18=10,R$18&gt;10)),IF(VLOOKUP(CONCATENATE(0,$A43,R$18),'Berechnung TBA'!$A$5:$Q$9166,1,FALSE)&lt;&gt;CONCATENATE(0,$A43,R$18),"",VLOOKUP(CONCATENATE(0,$A43,R$18),'Berechnung TBA'!$A$5:$Q$9166,17,FALSE)),
IF(AND(R$18&lt;10,OR($A43=10,$A43&gt;10)),IF(VLOOKUP(CONCATENATE($A43,0,R$18),'Berechnung TBA'!$A$5:$Q$9166,1,FALSE)&lt;&gt;CONCATENATE($A43,0,R$18),"",VLOOKUP(CONCATENATE($A43,0,R$18),'Berechnung TBA'!$A$5:$Q$9166,17,FALSE)),
IF(VLOOKUP(CONCATENATE($A43,R$18),'Berechnung TBA'!$A$5:$Q$9166,1,FALSE)&lt;&gt;CONCATENATE($A43,R$18),"",VLOOKUP(CONCATENATE($A43,R$18),'Berechnung TBA'!$A$5:$Q$9166,17,FALSE)))))),"")</f>
        <v/>
      </c>
      <c r="S43" s="14" t="str">
        <f>IFERROR(IF(OR($A43="",S$18="",$A43=S$18),"",
IF(AND($A43&lt;10,S$18&lt;10),IF(VLOOKUP(CONCATENATE(0,$A43,0,S$18),'Berechnung TBA'!$A$5:$Q$9166,1,FALSE)&lt;&gt;CONCATENATE(0,$A43,0,S$18),"",VLOOKUP(CONCATENATE(0,$A43,0,S$18),'Berechnung TBA'!$A$5:$Q$9166,17,FALSE)),
IF(AND($A43&lt;10,OR(S$18=10,S$18&gt;10)),IF(VLOOKUP(CONCATENATE(0,$A43,S$18),'Berechnung TBA'!$A$5:$Q$9166,1,FALSE)&lt;&gt;CONCATENATE(0,$A43,S$18),"",VLOOKUP(CONCATENATE(0,$A43,S$18),'Berechnung TBA'!$A$5:$Q$9166,17,FALSE)),
IF(AND(S$18&lt;10,OR($A43=10,$A43&gt;10)),IF(VLOOKUP(CONCATENATE($A43,0,S$18),'Berechnung TBA'!$A$5:$Q$9166,1,FALSE)&lt;&gt;CONCATENATE($A43,0,S$18),"",VLOOKUP(CONCATENATE($A43,0,S$18),'Berechnung TBA'!$A$5:$Q$9166,17,FALSE)),
IF(VLOOKUP(CONCATENATE($A43,S$18),'Berechnung TBA'!$A$5:$Q$9166,1,FALSE)&lt;&gt;CONCATENATE($A43,S$18),"",VLOOKUP(CONCATENATE($A43,S$18),'Berechnung TBA'!$A$5:$Q$9166,17,FALSE)))))),"")</f>
        <v/>
      </c>
      <c r="T43" s="14" t="str">
        <f>IFERROR(IF(OR($A43="",T$18="",$A43=T$18),"",
IF(AND($A43&lt;10,T$18&lt;10),IF(VLOOKUP(CONCATENATE(0,$A43,0,T$18),'Berechnung TBA'!$A$5:$Q$9166,1,FALSE)&lt;&gt;CONCATENATE(0,$A43,0,T$18),"",VLOOKUP(CONCATENATE(0,$A43,0,T$18),'Berechnung TBA'!$A$5:$Q$9166,17,FALSE)),
IF(AND($A43&lt;10,OR(T$18=10,T$18&gt;10)),IF(VLOOKUP(CONCATENATE(0,$A43,T$18),'Berechnung TBA'!$A$5:$Q$9166,1,FALSE)&lt;&gt;CONCATENATE(0,$A43,T$18),"",VLOOKUP(CONCATENATE(0,$A43,T$18),'Berechnung TBA'!$A$5:$Q$9166,17,FALSE)),
IF(AND(T$18&lt;10,OR($A43=10,$A43&gt;10)),IF(VLOOKUP(CONCATENATE($A43,0,T$18),'Berechnung TBA'!$A$5:$Q$9166,1,FALSE)&lt;&gt;CONCATENATE($A43,0,T$18),"",VLOOKUP(CONCATENATE($A43,0,T$18),'Berechnung TBA'!$A$5:$Q$9166,17,FALSE)),
IF(VLOOKUP(CONCATENATE($A43,T$18),'Berechnung TBA'!$A$5:$Q$9166,1,FALSE)&lt;&gt;CONCATENATE($A43,T$18),"",VLOOKUP(CONCATENATE($A43,T$18),'Berechnung TBA'!$A$5:$Q$9166,17,FALSE)))))),"")</f>
        <v/>
      </c>
      <c r="U43" s="14" t="str">
        <f>IFERROR(IF(OR($A43="",U$18="",$A43=U$18),"",
IF(AND($A43&lt;10,U$18&lt;10),IF(VLOOKUP(CONCATENATE(0,$A43,0,U$18),'Berechnung TBA'!$A$5:$Q$9166,1,FALSE)&lt;&gt;CONCATENATE(0,$A43,0,U$18),"",VLOOKUP(CONCATENATE(0,$A43,0,U$18),'Berechnung TBA'!$A$5:$Q$9166,17,FALSE)),
IF(AND($A43&lt;10,OR(U$18=10,U$18&gt;10)),IF(VLOOKUP(CONCATENATE(0,$A43,U$18),'Berechnung TBA'!$A$5:$Q$9166,1,FALSE)&lt;&gt;CONCATENATE(0,$A43,U$18),"",VLOOKUP(CONCATENATE(0,$A43,U$18),'Berechnung TBA'!$A$5:$Q$9166,17,FALSE)),
IF(AND(U$18&lt;10,OR($A43=10,$A43&gt;10)),IF(VLOOKUP(CONCATENATE($A43,0,U$18),'Berechnung TBA'!$A$5:$Q$9166,1,FALSE)&lt;&gt;CONCATENATE($A43,0,U$18),"",VLOOKUP(CONCATENATE($A43,0,U$18),'Berechnung TBA'!$A$5:$Q$9166,17,FALSE)),
IF(VLOOKUP(CONCATENATE($A43,U$18),'Berechnung TBA'!$A$5:$Q$9166,1,FALSE)&lt;&gt;CONCATENATE($A43,U$18),"",VLOOKUP(CONCATENATE($A43,U$18),'Berechnung TBA'!$A$5:$Q$9166,17,FALSE)))))),"")</f>
        <v/>
      </c>
      <c r="V43" s="14" t="str">
        <f>IFERROR(IF(OR($A43="",V$18="",$A43=V$18),"",
IF(AND($A43&lt;10,V$18&lt;10),IF(VLOOKUP(CONCATENATE(0,$A43,0,V$18),'Berechnung TBA'!$A$5:$Q$9166,1,FALSE)&lt;&gt;CONCATENATE(0,$A43,0,V$18),"",VLOOKUP(CONCATENATE(0,$A43,0,V$18),'Berechnung TBA'!$A$5:$Q$9166,17,FALSE)),
IF(AND($A43&lt;10,OR(V$18=10,V$18&gt;10)),IF(VLOOKUP(CONCATENATE(0,$A43,V$18),'Berechnung TBA'!$A$5:$Q$9166,1,FALSE)&lt;&gt;CONCATENATE(0,$A43,V$18),"",VLOOKUP(CONCATENATE(0,$A43,V$18),'Berechnung TBA'!$A$5:$Q$9166,17,FALSE)),
IF(AND(V$18&lt;10,OR($A43=10,$A43&gt;10)),IF(VLOOKUP(CONCATENATE($A43,0,V$18),'Berechnung TBA'!$A$5:$Q$9166,1,FALSE)&lt;&gt;CONCATENATE($A43,0,V$18),"",VLOOKUP(CONCATENATE($A43,0,V$18),'Berechnung TBA'!$A$5:$Q$9166,17,FALSE)),
IF(VLOOKUP(CONCATENATE($A43,V$18),'Berechnung TBA'!$A$5:$Q$9166,1,FALSE)&lt;&gt;CONCATENATE($A43,V$18),"",VLOOKUP(CONCATENATE($A43,V$18),'Berechnung TBA'!$A$5:$Q$9166,17,FALSE)))))),"")</f>
        <v/>
      </c>
      <c r="W43" s="14" t="str">
        <f>IFERROR(IF(OR($A43="",W$18="",$A43=W$18),"",
IF(AND($A43&lt;10,W$18&lt;10),IF(VLOOKUP(CONCATENATE(0,$A43,0,W$18),'Berechnung TBA'!$A$5:$Q$9166,1,FALSE)&lt;&gt;CONCATENATE(0,$A43,0,W$18),"",VLOOKUP(CONCATENATE(0,$A43,0,W$18),'Berechnung TBA'!$A$5:$Q$9166,17,FALSE)),
IF(AND($A43&lt;10,OR(W$18=10,W$18&gt;10)),IF(VLOOKUP(CONCATENATE(0,$A43,W$18),'Berechnung TBA'!$A$5:$Q$9166,1,FALSE)&lt;&gt;CONCATENATE(0,$A43,W$18),"",VLOOKUP(CONCATENATE(0,$A43,W$18),'Berechnung TBA'!$A$5:$Q$9166,17,FALSE)),
IF(AND(W$18&lt;10,OR($A43=10,$A43&gt;10)),IF(VLOOKUP(CONCATENATE($A43,0,W$18),'Berechnung TBA'!$A$5:$Q$9166,1,FALSE)&lt;&gt;CONCATENATE($A43,0,W$18),"",VLOOKUP(CONCATENATE($A43,0,W$18),'Berechnung TBA'!$A$5:$Q$9166,17,FALSE)),
IF(VLOOKUP(CONCATENATE($A43,W$18),'Berechnung TBA'!$A$5:$Q$9166,1,FALSE)&lt;&gt;CONCATENATE($A43,W$18),"",VLOOKUP(CONCATENATE($A43,W$18),'Berechnung TBA'!$A$5:$Q$9166,17,FALSE)))))),"")</f>
        <v/>
      </c>
      <c r="X43" s="14" t="str">
        <f>IFERROR(IF(OR($A43="",X$18="",$A43=X$18),"",
IF(AND($A43&lt;10,X$18&lt;10),IF(VLOOKUP(CONCATENATE(0,$A43,0,X$18),'Berechnung TBA'!$A$5:$Q$9166,1,FALSE)&lt;&gt;CONCATENATE(0,$A43,0,X$18),"",VLOOKUP(CONCATENATE(0,$A43,0,X$18),'Berechnung TBA'!$A$5:$Q$9166,17,FALSE)),
IF(AND($A43&lt;10,OR(X$18=10,X$18&gt;10)),IF(VLOOKUP(CONCATENATE(0,$A43,X$18),'Berechnung TBA'!$A$5:$Q$9166,1,FALSE)&lt;&gt;CONCATENATE(0,$A43,X$18),"",VLOOKUP(CONCATENATE(0,$A43,X$18),'Berechnung TBA'!$A$5:$Q$9166,17,FALSE)),
IF(AND(X$18&lt;10,OR($A43=10,$A43&gt;10)),IF(VLOOKUP(CONCATENATE($A43,0,X$18),'Berechnung TBA'!$A$5:$Q$9166,1,FALSE)&lt;&gt;CONCATENATE($A43,0,X$18),"",VLOOKUP(CONCATENATE($A43,0,X$18),'Berechnung TBA'!$A$5:$Q$9166,17,FALSE)),
IF(VLOOKUP(CONCATENATE($A43,X$18),'Berechnung TBA'!$A$5:$Q$9166,1,FALSE)&lt;&gt;CONCATENATE($A43,X$18),"",VLOOKUP(CONCATENATE($A43,X$18),'Berechnung TBA'!$A$5:$Q$9166,17,FALSE)))))),"")</f>
        <v/>
      </c>
      <c r="Y43" s="14" t="str">
        <f>IFERROR(IF(OR($A43="",Y$18="",$A43=Y$18),"",
IF(AND($A43&lt;10,Y$18&lt;10),IF(VLOOKUP(CONCATENATE(0,$A43,0,Y$18),'Berechnung TBA'!$A$5:$Q$9166,1,FALSE)&lt;&gt;CONCATENATE(0,$A43,0,Y$18),"",VLOOKUP(CONCATENATE(0,$A43,0,Y$18),'Berechnung TBA'!$A$5:$Q$9166,17,FALSE)),
IF(AND($A43&lt;10,OR(Y$18=10,Y$18&gt;10)),IF(VLOOKUP(CONCATENATE(0,$A43,Y$18),'Berechnung TBA'!$A$5:$Q$9166,1,FALSE)&lt;&gt;CONCATENATE(0,$A43,Y$18),"",VLOOKUP(CONCATENATE(0,$A43,Y$18),'Berechnung TBA'!$A$5:$Q$9166,17,FALSE)),
IF(AND(Y$18&lt;10,OR($A43=10,$A43&gt;10)),IF(VLOOKUP(CONCATENATE($A43,0,Y$18),'Berechnung TBA'!$A$5:$Q$9166,1,FALSE)&lt;&gt;CONCATENATE($A43,0,Y$18),"",VLOOKUP(CONCATENATE($A43,0,Y$18),'Berechnung TBA'!$A$5:$Q$9166,17,FALSE)),
IF(VLOOKUP(CONCATENATE($A43,Y$18),'Berechnung TBA'!$A$5:$Q$9166,1,FALSE)&lt;&gt;CONCATENATE($A43,Y$18),"",VLOOKUP(CONCATENATE($A43,Y$18),'Berechnung TBA'!$A$5:$Q$9166,17,FALSE)))))),"")</f>
        <v/>
      </c>
      <c r="Z43" s="14" t="str">
        <f>IFERROR(IF(OR($A43="",Z$18="",$A43=Z$18),"",
IF(AND($A43&lt;10,Z$18&lt;10),IF(VLOOKUP(CONCATENATE(0,$A43,0,Z$18),'Berechnung TBA'!$A$5:$Q$9166,1,FALSE)&lt;&gt;CONCATENATE(0,$A43,0,Z$18),"",VLOOKUP(CONCATENATE(0,$A43,0,Z$18),'Berechnung TBA'!$A$5:$Q$9166,17,FALSE)),
IF(AND($A43&lt;10,OR(Z$18=10,Z$18&gt;10)),IF(VLOOKUP(CONCATENATE(0,$A43,Z$18),'Berechnung TBA'!$A$5:$Q$9166,1,FALSE)&lt;&gt;CONCATENATE(0,$A43,Z$18),"",VLOOKUP(CONCATENATE(0,$A43,Z$18),'Berechnung TBA'!$A$5:$Q$9166,17,FALSE)),
IF(AND(Z$18&lt;10,OR($A43=10,$A43&gt;10)),IF(VLOOKUP(CONCATENATE($A43,0,Z$18),'Berechnung TBA'!$A$5:$Q$9166,1,FALSE)&lt;&gt;CONCATENATE($A43,0,Z$18),"",VLOOKUP(CONCATENATE($A43,0,Z$18),'Berechnung TBA'!$A$5:$Q$9166,17,FALSE)),
IF(VLOOKUP(CONCATENATE($A43,Z$18),'Berechnung TBA'!$A$5:$Q$9166,1,FALSE)&lt;&gt;CONCATENATE($A43,Z$18),"",VLOOKUP(CONCATENATE($A43,Z$18),'Berechnung TBA'!$A$5:$Q$9166,17,FALSE)))))),"")</f>
        <v/>
      </c>
      <c r="AA43" s="14" t="str">
        <f>IFERROR(IF(OR($A43="",AA$18="",$A43=AA$18),"",
IF(AND($A43&lt;10,AA$18&lt;10),IF(VLOOKUP(CONCATENATE(0,$A43,0,AA$18),'Berechnung TBA'!$A$5:$Q$9166,1,FALSE)&lt;&gt;CONCATENATE(0,$A43,0,AA$18),"",VLOOKUP(CONCATENATE(0,$A43,0,AA$18),'Berechnung TBA'!$A$5:$Q$9166,17,FALSE)),
IF(AND($A43&lt;10,OR(AA$18=10,AA$18&gt;10)),IF(VLOOKUP(CONCATENATE(0,$A43,AA$18),'Berechnung TBA'!$A$5:$Q$9166,1,FALSE)&lt;&gt;CONCATENATE(0,$A43,AA$18),"",VLOOKUP(CONCATENATE(0,$A43,AA$18),'Berechnung TBA'!$A$5:$Q$9166,17,FALSE)),
IF(AND(AA$18&lt;10,OR($A43=10,$A43&gt;10)),IF(VLOOKUP(CONCATENATE($A43,0,AA$18),'Berechnung TBA'!$A$5:$Q$9166,1,FALSE)&lt;&gt;CONCATENATE($A43,0,AA$18),"",VLOOKUP(CONCATENATE($A43,0,AA$18),'Berechnung TBA'!$A$5:$Q$9166,17,FALSE)),
IF(VLOOKUP(CONCATENATE($A43,AA$18),'Berechnung TBA'!$A$5:$Q$9166,1,FALSE)&lt;&gt;CONCATENATE($A43,AA$18),"",VLOOKUP(CONCATENATE($A43,AA$18),'Berechnung TBA'!$A$5:$Q$9166,17,FALSE)))))),"")</f>
        <v/>
      </c>
      <c r="AB43" s="14" t="str">
        <f>IFERROR(IF(OR($A43="",AB$18="",$A43=AB$18),"",
IF(AND($A43&lt;10,AB$18&lt;10),IF(VLOOKUP(CONCATENATE(0,$A43,0,AB$18),'Berechnung TBA'!$A$5:$Q$9166,1,FALSE)&lt;&gt;CONCATENATE(0,$A43,0,AB$18),"",VLOOKUP(CONCATENATE(0,$A43,0,AB$18),'Berechnung TBA'!$A$5:$Q$9166,17,FALSE)),
IF(AND($A43&lt;10,OR(AB$18=10,AB$18&gt;10)),IF(VLOOKUP(CONCATENATE(0,$A43,AB$18),'Berechnung TBA'!$A$5:$Q$9166,1,FALSE)&lt;&gt;CONCATENATE(0,$A43,AB$18),"",VLOOKUP(CONCATENATE(0,$A43,AB$18),'Berechnung TBA'!$A$5:$Q$9166,17,FALSE)),
IF(AND(AB$18&lt;10,OR($A43=10,$A43&gt;10)),IF(VLOOKUP(CONCATENATE($A43,0,AB$18),'Berechnung TBA'!$A$5:$Q$9166,1,FALSE)&lt;&gt;CONCATENATE($A43,0,AB$18),"",VLOOKUP(CONCATENATE($A43,0,AB$18),'Berechnung TBA'!$A$5:$Q$9166,17,FALSE)),
IF(VLOOKUP(CONCATENATE($A43,AB$18),'Berechnung TBA'!$A$5:$Q$9166,1,FALSE)&lt;&gt;CONCATENATE($A43,AB$18),"",VLOOKUP(CONCATENATE($A43,AB$18),'Berechnung TBA'!$A$5:$Q$9166,17,FALSE)))))),"")</f>
        <v/>
      </c>
      <c r="AC43" s="14" t="str">
        <f>IFERROR(IF(OR($A43="",AC$18="",$A43=AC$18),"",
IF(AND($A43&lt;10,AC$18&lt;10),IF(VLOOKUP(CONCATENATE(0,$A43,0,AC$18),'Berechnung TBA'!$A$5:$Q$9166,1,FALSE)&lt;&gt;CONCATENATE(0,$A43,0,AC$18),"",VLOOKUP(CONCATENATE(0,$A43,0,AC$18),'Berechnung TBA'!$A$5:$Q$9166,17,FALSE)),
IF(AND($A43&lt;10,OR(AC$18=10,AC$18&gt;10)),IF(VLOOKUP(CONCATENATE(0,$A43,AC$18),'Berechnung TBA'!$A$5:$Q$9166,1,FALSE)&lt;&gt;CONCATENATE(0,$A43,AC$18),"",VLOOKUP(CONCATENATE(0,$A43,AC$18),'Berechnung TBA'!$A$5:$Q$9166,17,FALSE)),
IF(AND(AC$18&lt;10,OR($A43=10,$A43&gt;10)),IF(VLOOKUP(CONCATENATE($A43,0,AC$18),'Berechnung TBA'!$A$5:$Q$9166,1,FALSE)&lt;&gt;CONCATENATE($A43,0,AC$18),"",VLOOKUP(CONCATENATE($A43,0,AC$18),'Berechnung TBA'!$A$5:$Q$9166,17,FALSE)),
IF(VLOOKUP(CONCATENATE($A43,AC$18),'Berechnung TBA'!$A$5:$Q$9166,1,FALSE)&lt;&gt;CONCATENATE($A43,AC$18),"",VLOOKUP(CONCATENATE($A43,AC$18),'Berechnung TBA'!$A$5:$Q$9166,17,FALSE)))))),"")</f>
        <v/>
      </c>
      <c r="AD43" s="14" t="str">
        <f>IFERROR(IF(OR($A43="",AD$18="",$A43=AD$18),"",
IF(AND($A43&lt;10,AD$18&lt;10),IF(VLOOKUP(CONCATENATE(0,$A43,0,AD$18),'Berechnung TBA'!$A$5:$Q$9166,1,FALSE)&lt;&gt;CONCATENATE(0,$A43,0,AD$18),"",VLOOKUP(CONCATENATE(0,$A43,0,AD$18),'Berechnung TBA'!$A$5:$Q$9166,17,FALSE)),
IF(AND($A43&lt;10,OR(AD$18=10,AD$18&gt;10)),IF(VLOOKUP(CONCATENATE(0,$A43,AD$18),'Berechnung TBA'!$A$5:$Q$9166,1,FALSE)&lt;&gt;CONCATENATE(0,$A43,AD$18),"",VLOOKUP(CONCATENATE(0,$A43,AD$18),'Berechnung TBA'!$A$5:$Q$9166,17,FALSE)),
IF(AND(AD$18&lt;10,OR($A43=10,$A43&gt;10)),IF(VLOOKUP(CONCATENATE($A43,0,AD$18),'Berechnung TBA'!$A$5:$Q$9166,1,FALSE)&lt;&gt;CONCATENATE($A43,0,AD$18),"",VLOOKUP(CONCATENATE($A43,0,AD$18),'Berechnung TBA'!$A$5:$Q$9166,17,FALSE)),
IF(VLOOKUP(CONCATENATE($A43,AD$18),'Berechnung TBA'!$A$5:$Q$9166,1,FALSE)&lt;&gt;CONCATENATE($A43,AD$18),"",VLOOKUP(CONCATENATE($A43,AD$18),'Berechnung TBA'!$A$5:$Q$9166,17,FALSE)))))),"")</f>
        <v/>
      </c>
      <c r="AE43" s="14" t="str">
        <f>IFERROR(IF(OR($A43="",AE$18="",$A43=AE$18),"",
IF(AND($A43&lt;10,AE$18&lt;10),IF(VLOOKUP(CONCATENATE(0,$A43,0,AE$18),'Berechnung TBA'!$A$5:$Q$9166,1,FALSE)&lt;&gt;CONCATENATE(0,$A43,0,AE$18),"",VLOOKUP(CONCATENATE(0,$A43,0,AE$18),'Berechnung TBA'!$A$5:$Q$9166,17,FALSE)),
IF(AND($A43&lt;10,OR(AE$18=10,AE$18&gt;10)),IF(VLOOKUP(CONCATENATE(0,$A43,AE$18),'Berechnung TBA'!$A$5:$Q$9166,1,FALSE)&lt;&gt;CONCATENATE(0,$A43,AE$18),"",VLOOKUP(CONCATENATE(0,$A43,AE$18),'Berechnung TBA'!$A$5:$Q$9166,17,FALSE)),
IF(AND(AE$18&lt;10,OR($A43=10,$A43&gt;10)),IF(VLOOKUP(CONCATENATE($A43,0,AE$18),'Berechnung TBA'!$A$5:$Q$9166,1,FALSE)&lt;&gt;CONCATENATE($A43,0,AE$18),"",VLOOKUP(CONCATENATE($A43,0,AE$18),'Berechnung TBA'!$A$5:$Q$9166,17,FALSE)),
IF(VLOOKUP(CONCATENATE($A43,AE$18),'Berechnung TBA'!$A$5:$Q$9166,1,FALSE)&lt;&gt;CONCATENATE($A43,AE$18),"",VLOOKUP(CONCATENATE($A43,AE$18),'Berechnung TBA'!$A$5:$Q$9166,17,FALSE)))))),"")</f>
        <v/>
      </c>
      <c r="AF43" s="14" t="str">
        <f>IFERROR(IF(OR($A43="",AF$18="",$A43=AF$18),"",
IF(AND($A43&lt;10,AF$18&lt;10),IF(VLOOKUP(CONCATENATE(0,$A43,0,AF$18),'Berechnung TBA'!$A$5:$Q$9166,1,FALSE)&lt;&gt;CONCATENATE(0,$A43,0,AF$18),"",VLOOKUP(CONCATENATE(0,$A43,0,AF$18),'Berechnung TBA'!$A$5:$Q$9166,17,FALSE)),
IF(AND($A43&lt;10,OR(AF$18=10,AF$18&gt;10)),IF(VLOOKUP(CONCATENATE(0,$A43,AF$18),'Berechnung TBA'!$A$5:$Q$9166,1,FALSE)&lt;&gt;CONCATENATE(0,$A43,AF$18),"",VLOOKUP(CONCATENATE(0,$A43,AF$18),'Berechnung TBA'!$A$5:$Q$9166,17,FALSE)),
IF(AND(AF$18&lt;10,OR($A43=10,$A43&gt;10)),IF(VLOOKUP(CONCATENATE($A43,0,AF$18),'Berechnung TBA'!$A$5:$Q$9166,1,FALSE)&lt;&gt;CONCATENATE($A43,0,AF$18),"",VLOOKUP(CONCATENATE($A43,0,AF$18),'Berechnung TBA'!$A$5:$Q$9166,17,FALSE)),
IF(VLOOKUP(CONCATENATE($A43,AF$18),'Berechnung TBA'!$A$5:$Q$9166,1,FALSE)&lt;&gt;CONCATENATE($A43,AF$18),"",VLOOKUP(CONCATENATE($A43,AF$18),'Berechnung TBA'!$A$5:$Q$9166,17,FALSE)))))),"")</f>
        <v/>
      </c>
      <c r="AG43" s="14" t="str">
        <f>IFERROR(IF(OR($A43="",AG$18="",$A43=AG$18),"",
IF(AND($A43&lt;10,AG$18&lt;10),IF(VLOOKUP(CONCATENATE(0,$A43,0,AG$18),'Berechnung TBA'!$A$5:$Q$9166,1,FALSE)&lt;&gt;CONCATENATE(0,$A43,0,AG$18),"",VLOOKUP(CONCATENATE(0,$A43,0,AG$18),'Berechnung TBA'!$A$5:$Q$9166,17,FALSE)),
IF(AND($A43&lt;10,OR(AG$18=10,AG$18&gt;10)),IF(VLOOKUP(CONCATENATE(0,$A43,AG$18),'Berechnung TBA'!$A$5:$Q$9166,1,FALSE)&lt;&gt;CONCATENATE(0,$A43,AG$18),"",VLOOKUP(CONCATENATE(0,$A43,AG$18),'Berechnung TBA'!$A$5:$Q$9166,17,FALSE)),
IF(AND(AG$18&lt;10,OR($A43=10,$A43&gt;10)),IF(VLOOKUP(CONCATENATE($A43,0,AG$18),'Berechnung TBA'!$A$5:$Q$9166,1,FALSE)&lt;&gt;CONCATENATE($A43,0,AG$18),"",VLOOKUP(CONCATENATE($A43,0,AG$18),'Berechnung TBA'!$A$5:$Q$9166,17,FALSE)),
IF(VLOOKUP(CONCATENATE($A43,AG$18),'Berechnung TBA'!$A$5:$Q$9166,1,FALSE)&lt;&gt;CONCATENATE($A43,AG$18),"",VLOOKUP(CONCATENATE($A43,AG$18),'Berechnung TBA'!$A$5:$Q$9166,17,FALSE)))))),"")</f>
        <v/>
      </c>
      <c r="AH43" s="14" t="str">
        <f>IFERROR(IF(OR($A43="",AH$18="",$A43=AH$18),"",
IF(AND($A43&lt;10,AH$18&lt;10),IF(VLOOKUP(CONCATENATE(0,$A43,0,AH$18),'Berechnung TBA'!$A$5:$Q$9166,1,FALSE)&lt;&gt;CONCATENATE(0,$A43,0,AH$18),"",VLOOKUP(CONCATENATE(0,$A43,0,AH$18),'Berechnung TBA'!$A$5:$Q$9166,17,FALSE)),
IF(AND($A43&lt;10,OR(AH$18=10,AH$18&gt;10)),IF(VLOOKUP(CONCATENATE(0,$A43,AH$18),'Berechnung TBA'!$A$5:$Q$9166,1,FALSE)&lt;&gt;CONCATENATE(0,$A43,AH$18),"",VLOOKUP(CONCATENATE(0,$A43,AH$18),'Berechnung TBA'!$A$5:$Q$9166,17,FALSE)),
IF(AND(AH$18&lt;10,OR($A43=10,$A43&gt;10)),IF(VLOOKUP(CONCATENATE($A43,0,AH$18),'Berechnung TBA'!$A$5:$Q$9166,1,FALSE)&lt;&gt;CONCATENATE($A43,0,AH$18),"",VLOOKUP(CONCATENATE($A43,0,AH$18),'Berechnung TBA'!$A$5:$Q$9166,17,FALSE)),
IF(VLOOKUP(CONCATENATE($A43,AH$18),'Berechnung TBA'!$A$5:$Q$9166,1,FALSE)&lt;&gt;CONCATENATE($A43,AH$18),"",VLOOKUP(CONCATENATE($A43,AH$18),'Berechnung TBA'!$A$5:$Q$9166,17,FALSE)))))),"")</f>
        <v/>
      </c>
      <c r="AI43" s="14" t="str">
        <f>IFERROR(IF(OR($A43="",AI$18="",$A43=AI$18),"",
IF(AND($A43&lt;10,AI$18&lt;10),IF(VLOOKUP(CONCATENATE(0,$A43,0,AI$18),'Berechnung TBA'!$A$5:$Q$9166,1,FALSE)&lt;&gt;CONCATENATE(0,$A43,0,AI$18),"",VLOOKUP(CONCATENATE(0,$A43,0,AI$18),'Berechnung TBA'!$A$5:$Q$9166,17,FALSE)),
IF(AND($A43&lt;10,OR(AI$18=10,AI$18&gt;10)),IF(VLOOKUP(CONCATENATE(0,$A43,AI$18),'Berechnung TBA'!$A$5:$Q$9166,1,FALSE)&lt;&gt;CONCATENATE(0,$A43,AI$18),"",VLOOKUP(CONCATENATE(0,$A43,AI$18),'Berechnung TBA'!$A$5:$Q$9166,17,FALSE)),
IF(AND(AI$18&lt;10,OR($A43=10,$A43&gt;10)),IF(VLOOKUP(CONCATENATE($A43,0,AI$18),'Berechnung TBA'!$A$5:$Q$9166,1,FALSE)&lt;&gt;CONCATENATE($A43,0,AI$18),"",VLOOKUP(CONCATENATE($A43,0,AI$18),'Berechnung TBA'!$A$5:$Q$9166,17,FALSE)),
IF(VLOOKUP(CONCATENATE($A43,AI$18),'Berechnung TBA'!$A$5:$Q$9166,1,FALSE)&lt;&gt;CONCATENATE($A43,AI$18),"",VLOOKUP(CONCATENATE($A43,AI$18),'Berechnung TBA'!$A$5:$Q$9166,17,FALSE)))))),"")</f>
        <v/>
      </c>
      <c r="AJ43" s="14" t="str">
        <f>IFERROR(IF(OR($A43="",AJ$18="",$A43=AJ$18),"",
IF(AND($A43&lt;10,AJ$18&lt;10),IF(VLOOKUP(CONCATENATE(0,$A43,0,AJ$18),'Berechnung TBA'!$A$5:$Q$9166,1,FALSE)&lt;&gt;CONCATENATE(0,$A43,0,AJ$18),"",VLOOKUP(CONCATENATE(0,$A43,0,AJ$18),'Berechnung TBA'!$A$5:$Q$9166,17,FALSE)),
IF(AND($A43&lt;10,OR(AJ$18=10,AJ$18&gt;10)),IF(VLOOKUP(CONCATENATE(0,$A43,AJ$18),'Berechnung TBA'!$A$5:$Q$9166,1,FALSE)&lt;&gt;CONCATENATE(0,$A43,AJ$18),"",VLOOKUP(CONCATENATE(0,$A43,AJ$18),'Berechnung TBA'!$A$5:$Q$9166,17,FALSE)),
IF(AND(AJ$18&lt;10,OR($A43=10,$A43&gt;10)),IF(VLOOKUP(CONCATENATE($A43,0,AJ$18),'Berechnung TBA'!$A$5:$Q$9166,1,FALSE)&lt;&gt;CONCATENATE($A43,0,AJ$18),"",VLOOKUP(CONCATENATE($A43,0,AJ$18),'Berechnung TBA'!$A$5:$Q$9166,17,FALSE)),
IF(VLOOKUP(CONCATENATE($A43,AJ$18),'Berechnung TBA'!$A$5:$Q$9166,1,FALSE)&lt;&gt;CONCATENATE($A43,AJ$18),"",VLOOKUP(CONCATENATE($A43,AJ$18),'Berechnung TBA'!$A$5:$Q$9166,17,FALSE)))))),"")</f>
        <v/>
      </c>
      <c r="AK43" s="14" t="str">
        <f>IFERROR(IF(OR($A43="",AK$18="",$A43=AK$18),"",
IF(AND($A43&lt;10,AK$18&lt;10),IF(VLOOKUP(CONCATENATE(0,$A43,0,AK$18),'Berechnung TBA'!$A$5:$Q$9166,1,FALSE)&lt;&gt;CONCATENATE(0,$A43,0,AK$18),"",VLOOKUP(CONCATENATE(0,$A43,0,AK$18),'Berechnung TBA'!$A$5:$Q$9166,17,FALSE)),
IF(AND($A43&lt;10,OR(AK$18=10,AK$18&gt;10)),IF(VLOOKUP(CONCATENATE(0,$A43,AK$18),'Berechnung TBA'!$A$5:$Q$9166,1,FALSE)&lt;&gt;CONCATENATE(0,$A43,AK$18),"",VLOOKUP(CONCATENATE(0,$A43,AK$18),'Berechnung TBA'!$A$5:$Q$9166,17,FALSE)),
IF(AND(AK$18&lt;10,OR($A43=10,$A43&gt;10)),IF(VLOOKUP(CONCATENATE($A43,0,AK$18),'Berechnung TBA'!$A$5:$Q$9166,1,FALSE)&lt;&gt;CONCATENATE($A43,0,AK$18),"",VLOOKUP(CONCATENATE($A43,0,AK$18),'Berechnung TBA'!$A$5:$Q$9166,17,FALSE)),
IF(VLOOKUP(CONCATENATE($A43,AK$18),'Berechnung TBA'!$A$5:$Q$9166,1,FALSE)&lt;&gt;CONCATENATE($A43,AK$18),"",VLOOKUP(CONCATENATE($A43,AK$18),'Berechnung TBA'!$A$5:$Q$9166,17,FALSE)))))),"")</f>
        <v/>
      </c>
      <c r="AL43" s="14" t="str">
        <f>IFERROR(IF(OR($A43="",AL$18="",$A43=AL$18),"",
IF(AND($A43&lt;10,AL$18&lt;10),IF(VLOOKUP(CONCATENATE(0,$A43,0,AL$18),'Berechnung TBA'!$A$5:$Q$9166,1,FALSE)&lt;&gt;CONCATENATE(0,$A43,0,AL$18),"",VLOOKUP(CONCATENATE(0,$A43,0,AL$18),'Berechnung TBA'!$A$5:$Q$9166,17,FALSE)),
IF(AND($A43&lt;10,OR(AL$18=10,AL$18&gt;10)),IF(VLOOKUP(CONCATENATE(0,$A43,AL$18),'Berechnung TBA'!$A$5:$Q$9166,1,FALSE)&lt;&gt;CONCATENATE(0,$A43,AL$18),"",VLOOKUP(CONCATENATE(0,$A43,AL$18),'Berechnung TBA'!$A$5:$Q$9166,17,FALSE)),
IF(AND(AL$18&lt;10,OR($A43=10,$A43&gt;10)),IF(VLOOKUP(CONCATENATE($A43,0,AL$18),'Berechnung TBA'!$A$5:$Q$9166,1,FALSE)&lt;&gt;CONCATENATE($A43,0,AL$18),"",VLOOKUP(CONCATENATE($A43,0,AL$18),'Berechnung TBA'!$A$5:$Q$9166,17,FALSE)),
IF(VLOOKUP(CONCATENATE($A43,AL$18),'Berechnung TBA'!$A$5:$Q$9166,1,FALSE)&lt;&gt;CONCATENATE($A43,AL$18),"",VLOOKUP(CONCATENATE($A43,AL$18),'Berechnung TBA'!$A$5:$Q$9166,17,FALSE)))))),"")</f>
        <v/>
      </c>
      <c r="AM43" s="14" t="str">
        <f>IFERROR(IF(OR($A43="",AM$18="",$A43=AM$18),"",
IF(AND($A43&lt;10,AM$18&lt;10),IF(VLOOKUP(CONCATENATE(0,$A43,0,AM$18),'Berechnung TBA'!$A$5:$Q$9166,1,FALSE)&lt;&gt;CONCATENATE(0,$A43,0,AM$18),"",VLOOKUP(CONCATENATE(0,$A43,0,AM$18),'Berechnung TBA'!$A$5:$Q$9166,17,FALSE)),
IF(AND($A43&lt;10,OR(AM$18=10,AM$18&gt;10)),IF(VLOOKUP(CONCATENATE(0,$A43,AM$18),'Berechnung TBA'!$A$5:$Q$9166,1,FALSE)&lt;&gt;CONCATENATE(0,$A43,AM$18),"",VLOOKUP(CONCATENATE(0,$A43,AM$18),'Berechnung TBA'!$A$5:$Q$9166,17,FALSE)),
IF(AND(AM$18&lt;10,OR($A43=10,$A43&gt;10)),IF(VLOOKUP(CONCATENATE($A43,0,AM$18),'Berechnung TBA'!$A$5:$Q$9166,1,FALSE)&lt;&gt;CONCATENATE($A43,0,AM$18),"",VLOOKUP(CONCATENATE($A43,0,AM$18),'Berechnung TBA'!$A$5:$Q$9166,17,FALSE)),
IF(VLOOKUP(CONCATENATE($A43,AM$18),'Berechnung TBA'!$A$5:$Q$9166,1,FALSE)&lt;&gt;CONCATENATE($A43,AM$18),"",VLOOKUP(CONCATENATE($A43,AM$18),'Berechnung TBA'!$A$5:$Q$9166,17,FALSE)))))),"")</f>
        <v/>
      </c>
      <c r="AN43" s="14" t="str">
        <f>IFERROR(IF(OR($A43="",AN$18="",$A43=AN$18),"",
IF(AND($A43&lt;10,AN$18&lt;10),IF(VLOOKUP(CONCATENATE(0,$A43,0,AN$18),'Berechnung TBA'!$A$5:$Q$9166,1,FALSE)&lt;&gt;CONCATENATE(0,$A43,0,AN$18),"",VLOOKUP(CONCATENATE(0,$A43,0,AN$18),'Berechnung TBA'!$A$5:$Q$9166,17,FALSE)),
IF(AND($A43&lt;10,OR(AN$18=10,AN$18&gt;10)),IF(VLOOKUP(CONCATENATE(0,$A43,AN$18),'Berechnung TBA'!$A$5:$Q$9166,1,FALSE)&lt;&gt;CONCATENATE(0,$A43,AN$18),"",VLOOKUP(CONCATENATE(0,$A43,AN$18),'Berechnung TBA'!$A$5:$Q$9166,17,FALSE)),
IF(AND(AN$18&lt;10,OR($A43=10,$A43&gt;10)),IF(VLOOKUP(CONCATENATE($A43,0,AN$18),'Berechnung TBA'!$A$5:$Q$9166,1,FALSE)&lt;&gt;CONCATENATE($A43,0,AN$18),"",VLOOKUP(CONCATENATE($A43,0,AN$18),'Berechnung TBA'!$A$5:$Q$9166,17,FALSE)),
IF(VLOOKUP(CONCATENATE($A43,AN$18),'Berechnung TBA'!$A$5:$Q$9166,1,FALSE)&lt;&gt;CONCATENATE($A43,AN$18),"",VLOOKUP(CONCATENATE($A43,AN$18),'Berechnung TBA'!$A$5:$Q$9166,17,FALSE)))))),"")</f>
        <v/>
      </c>
    </row>
    <row r="44" spans="1:40" x14ac:dyDescent="0.2">
      <c r="A44" s="6" t="str">
        <f t="shared" si="1"/>
        <v/>
      </c>
      <c r="B44" s="6" t="str">
        <f>IF(Z8="","",Z8)</f>
        <v/>
      </c>
      <c r="C44" s="13" t="str">
        <f>IF(Z$8="","",
IF(Z$8="FG",
IF(AND(2/3*Z$10/1.2&gt;2,OR(2/3*Z$10/1.2&lt;8,2/3*Z$10/1.2=8)),2/3*Z$10/1.2,IF(2/3*Z$10/1.2&gt;8,8,2)),
IF(Z$8="SB",
IF(AND(2/3*Z$10/0.8&gt;2,OR(2/3*Z$10/0.8&lt;8,2/3*Z$10/0.8=8)),2/3*Z$10/0.8,IF(2/3*Z$10/0.8&gt;8,8,2)),
VLOOKUP(Z$12,Berechnungsparameter!$A$23:$G$33,4,FALSE))))</f>
        <v/>
      </c>
      <c r="D44" s="13" t="str">
        <f>IF(Z$8="","",
VLOOKUP(Z$12,Berechnungsparameter!$A$23:$G$33,7,FALSE))</f>
        <v/>
      </c>
      <c r="E44" s="14" t="str">
        <f>IFERROR(IF(OR($A44="",E$18="",$A44=E$18),"",
IF(AND($A44&lt;10,E$18&lt;10),IF(VLOOKUP(CONCATENATE(0,$A44,0,E$18),'Berechnung TBA'!$A$5:$Q$9166,1,FALSE)&lt;&gt;CONCATENATE(0,$A44,0,E$18),"",VLOOKUP(CONCATENATE(0,$A44,0,E$18),'Berechnung TBA'!$A$5:$Q$9166,17,FALSE)),
IF(AND($A44&lt;10,OR(E$18=10,E$18&gt;10)),IF(VLOOKUP(CONCATENATE(0,$A44,E$18),'Berechnung TBA'!$A$5:$Q$9166,1,FALSE)&lt;&gt;CONCATENATE(0,$A44,E$18),"",VLOOKUP(CONCATENATE(0,$A44,E$18),'Berechnung TBA'!$A$5:$Q$9166,17,FALSE)),
IF(AND(E$18&lt;10,OR($A44=10,$A44&gt;10)),IF(VLOOKUP(CONCATENATE($A44,0,E$18),'Berechnung TBA'!$A$5:$Q$9166,1,FALSE)&lt;&gt;CONCATENATE($A44,0,E$18),"",VLOOKUP(CONCATENATE($A44,0,E$18),'Berechnung TBA'!$A$5:$Q$9166,17,FALSE)),
IF(VLOOKUP(CONCATENATE($A44,E$18),'Berechnung TBA'!$A$5:$Q$9166,1,FALSE)&lt;&gt;CONCATENATE($A44,E$18),"",VLOOKUP(CONCATENATE($A44,E$18),'Berechnung TBA'!$A$5:$Q$9166,17,FALSE)))))),"")</f>
        <v/>
      </c>
      <c r="F44" s="14" t="str">
        <f>IFERROR(IF(OR($A44="",F$18="",$A44=F$18),"",
IF(AND($A44&lt;10,F$18&lt;10),IF(VLOOKUP(CONCATENATE(0,$A44,0,F$18),'Berechnung TBA'!$A$5:$Q$9166,1,FALSE)&lt;&gt;CONCATENATE(0,$A44,0,F$18),"",VLOOKUP(CONCATENATE(0,$A44,0,F$18),'Berechnung TBA'!$A$5:$Q$9166,17,FALSE)),
IF(AND($A44&lt;10,OR(F$18=10,F$18&gt;10)),IF(VLOOKUP(CONCATENATE(0,$A44,F$18),'Berechnung TBA'!$A$5:$Q$9166,1,FALSE)&lt;&gt;CONCATENATE(0,$A44,F$18),"",VLOOKUP(CONCATENATE(0,$A44,F$18),'Berechnung TBA'!$A$5:$Q$9166,17,FALSE)),
IF(AND(F$18&lt;10,OR($A44=10,$A44&gt;10)),IF(VLOOKUP(CONCATENATE($A44,0,F$18),'Berechnung TBA'!$A$5:$Q$9166,1,FALSE)&lt;&gt;CONCATENATE($A44,0,F$18),"",VLOOKUP(CONCATENATE($A44,0,F$18),'Berechnung TBA'!$A$5:$Q$9166,17,FALSE)),
IF(VLOOKUP(CONCATENATE($A44,F$18),'Berechnung TBA'!$A$5:$Q$9166,1,FALSE)&lt;&gt;CONCATENATE($A44,F$18),"",VLOOKUP(CONCATENATE($A44,F$18),'Berechnung TBA'!$A$5:$Q$9166,17,FALSE)))))),"")</f>
        <v/>
      </c>
      <c r="G44" s="14" t="str">
        <f>IFERROR(IF(OR($A44="",G$18="",$A44=G$18),"",
IF(AND($A44&lt;10,G$18&lt;10),IF(VLOOKUP(CONCATENATE(0,$A44,0,G$18),'Berechnung TBA'!$A$5:$Q$9166,1,FALSE)&lt;&gt;CONCATENATE(0,$A44,0,G$18),"",VLOOKUP(CONCATENATE(0,$A44,0,G$18),'Berechnung TBA'!$A$5:$Q$9166,17,FALSE)),
IF(AND($A44&lt;10,OR(G$18=10,G$18&gt;10)),IF(VLOOKUP(CONCATENATE(0,$A44,G$18),'Berechnung TBA'!$A$5:$Q$9166,1,FALSE)&lt;&gt;CONCATENATE(0,$A44,G$18),"",VLOOKUP(CONCATENATE(0,$A44,G$18),'Berechnung TBA'!$A$5:$Q$9166,17,FALSE)),
IF(AND(G$18&lt;10,OR($A44=10,$A44&gt;10)),IF(VLOOKUP(CONCATENATE($A44,0,G$18),'Berechnung TBA'!$A$5:$Q$9166,1,FALSE)&lt;&gt;CONCATENATE($A44,0,G$18),"",VLOOKUP(CONCATENATE($A44,0,G$18),'Berechnung TBA'!$A$5:$Q$9166,17,FALSE)),
IF(VLOOKUP(CONCATENATE($A44,G$18),'Berechnung TBA'!$A$5:$Q$9166,1,FALSE)&lt;&gt;CONCATENATE($A44,G$18),"",VLOOKUP(CONCATENATE($A44,G$18),'Berechnung TBA'!$A$5:$Q$9166,17,FALSE)))))),"")</f>
        <v/>
      </c>
      <c r="H44" s="14" t="str">
        <f>IFERROR(IF(OR($A44="",H$18="",$A44=H$18),"",
IF(AND($A44&lt;10,H$18&lt;10),IF(VLOOKUP(CONCATENATE(0,$A44,0,H$18),'Berechnung TBA'!$A$5:$Q$9166,1,FALSE)&lt;&gt;CONCATENATE(0,$A44,0,H$18),"",VLOOKUP(CONCATENATE(0,$A44,0,H$18),'Berechnung TBA'!$A$5:$Q$9166,17,FALSE)),
IF(AND($A44&lt;10,OR(H$18=10,H$18&gt;10)),IF(VLOOKUP(CONCATENATE(0,$A44,H$18),'Berechnung TBA'!$A$5:$Q$9166,1,FALSE)&lt;&gt;CONCATENATE(0,$A44,H$18),"",VLOOKUP(CONCATENATE(0,$A44,H$18),'Berechnung TBA'!$A$5:$Q$9166,17,FALSE)),
IF(AND(H$18&lt;10,OR($A44=10,$A44&gt;10)),IF(VLOOKUP(CONCATENATE($A44,0,H$18),'Berechnung TBA'!$A$5:$Q$9166,1,FALSE)&lt;&gt;CONCATENATE($A44,0,H$18),"",VLOOKUP(CONCATENATE($A44,0,H$18),'Berechnung TBA'!$A$5:$Q$9166,17,FALSE)),
IF(VLOOKUP(CONCATENATE($A44,H$18),'Berechnung TBA'!$A$5:$Q$9166,1,FALSE)&lt;&gt;CONCATENATE($A44,H$18),"",VLOOKUP(CONCATENATE($A44,H$18),'Berechnung TBA'!$A$5:$Q$9166,17,FALSE)))))),"")</f>
        <v/>
      </c>
      <c r="I44" s="14" t="str">
        <f>IFERROR(IF(OR($A44="",I$18="",$A44=I$18),"",
IF(AND($A44&lt;10,I$18&lt;10),IF(VLOOKUP(CONCATENATE(0,$A44,0,I$18),'Berechnung TBA'!$A$5:$Q$9166,1,FALSE)&lt;&gt;CONCATENATE(0,$A44,0,I$18),"",VLOOKUP(CONCATENATE(0,$A44,0,I$18),'Berechnung TBA'!$A$5:$Q$9166,17,FALSE)),
IF(AND($A44&lt;10,OR(I$18=10,I$18&gt;10)),IF(VLOOKUP(CONCATENATE(0,$A44,I$18),'Berechnung TBA'!$A$5:$Q$9166,1,FALSE)&lt;&gt;CONCATENATE(0,$A44,I$18),"",VLOOKUP(CONCATENATE(0,$A44,I$18),'Berechnung TBA'!$A$5:$Q$9166,17,FALSE)),
IF(AND(I$18&lt;10,OR($A44=10,$A44&gt;10)),IF(VLOOKUP(CONCATENATE($A44,0,I$18),'Berechnung TBA'!$A$5:$Q$9166,1,FALSE)&lt;&gt;CONCATENATE($A44,0,I$18),"",VLOOKUP(CONCATENATE($A44,0,I$18),'Berechnung TBA'!$A$5:$Q$9166,17,FALSE)),
IF(VLOOKUP(CONCATENATE($A44,I$18),'Berechnung TBA'!$A$5:$Q$9166,1,FALSE)&lt;&gt;CONCATENATE($A44,I$18),"",VLOOKUP(CONCATENATE($A44,I$18),'Berechnung TBA'!$A$5:$Q$9166,17,FALSE)))))),"")</f>
        <v/>
      </c>
      <c r="J44" s="14" t="str">
        <f>IFERROR(IF(OR($A44="",J$18="",$A44=J$18),"",
IF(AND($A44&lt;10,J$18&lt;10),IF(VLOOKUP(CONCATENATE(0,$A44,0,J$18),'Berechnung TBA'!$A$5:$Q$9166,1,FALSE)&lt;&gt;CONCATENATE(0,$A44,0,J$18),"",VLOOKUP(CONCATENATE(0,$A44,0,J$18),'Berechnung TBA'!$A$5:$Q$9166,17,FALSE)),
IF(AND($A44&lt;10,OR(J$18=10,J$18&gt;10)),IF(VLOOKUP(CONCATENATE(0,$A44,J$18),'Berechnung TBA'!$A$5:$Q$9166,1,FALSE)&lt;&gt;CONCATENATE(0,$A44,J$18),"",VLOOKUP(CONCATENATE(0,$A44,J$18),'Berechnung TBA'!$A$5:$Q$9166,17,FALSE)),
IF(AND(J$18&lt;10,OR($A44=10,$A44&gt;10)),IF(VLOOKUP(CONCATENATE($A44,0,J$18),'Berechnung TBA'!$A$5:$Q$9166,1,FALSE)&lt;&gt;CONCATENATE($A44,0,J$18),"",VLOOKUP(CONCATENATE($A44,0,J$18),'Berechnung TBA'!$A$5:$Q$9166,17,FALSE)),
IF(VLOOKUP(CONCATENATE($A44,J$18),'Berechnung TBA'!$A$5:$Q$9166,1,FALSE)&lt;&gt;CONCATENATE($A44,J$18),"",VLOOKUP(CONCATENATE($A44,J$18),'Berechnung TBA'!$A$5:$Q$9166,17,FALSE)))))),"")</f>
        <v/>
      </c>
      <c r="K44" s="14" t="str">
        <f>IFERROR(IF(OR($A44="",K$18="",$A44=K$18),"",
IF(AND($A44&lt;10,K$18&lt;10),IF(VLOOKUP(CONCATENATE(0,$A44,0,K$18),'Berechnung TBA'!$A$5:$Q$9166,1,FALSE)&lt;&gt;CONCATENATE(0,$A44,0,K$18),"",VLOOKUP(CONCATENATE(0,$A44,0,K$18),'Berechnung TBA'!$A$5:$Q$9166,17,FALSE)),
IF(AND($A44&lt;10,OR(K$18=10,K$18&gt;10)),IF(VLOOKUP(CONCATENATE(0,$A44,K$18),'Berechnung TBA'!$A$5:$Q$9166,1,FALSE)&lt;&gt;CONCATENATE(0,$A44,K$18),"",VLOOKUP(CONCATENATE(0,$A44,K$18),'Berechnung TBA'!$A$5:$Q$9166,17,FALSE)),
IF(AND(K$18&lt;10,OR($A44=10,$A44&gt;10)),IF(VLOOKUP(CONCATENATE($A44,0,K$18),'Berechnung TBA'!$A$5:$Q$9166,1,FALSE)&lt;&gt;CONCATENATE($A44,0,K$18),"",VLOOKUP(CONCATENATE($A44,0,K$18),'Berechnung TBA'!$A$5:$Q$9166,17,FALSE)),
IF(VLOOKUP(CONCATENATE($A44,K$18),'Berechnung TBA'!$A$5:$Q$9166,1,FALSE)&lt;&gt;CONCATENATE($A44,K$18),"",VLOOKUP(CONCATENATE($A44,K$18),'Berechnung TBA'!$A$5:$Q$9166,17,FALSE)))))),"")</f>
        <v/>
      </c>
      <c r="L44" s="14" t="str">
        <f>IFERROR(IF(OR($A44="",L$18="",$A44=L$18),"",
IF(AND($A44&lt;10,L$18&lt;10),IF(VLOOKUP(CONCATENATE(0,$A44,0,L$18),'Berechnung TBA'!$A$5:$Q$9166,1,FALSE)&lt;&gt;CONCATENATE(0,$A44,0,L$18),"",VLOOKUP(CONCATENATE(0,$A44,0,L$18),'Berechnung TBA'!$A$5:$Q$9166,17,FALSE)),
IF(AND($A44&lt;10,OR(L$18=10,L$18&gt;10)),IF(VLOOKUP(CONCATENATE(0,$A44,L$18),'Berechnung TBA'!$A$5:$Q$9166,1,FALSE)&lt;&gt;CONCATENATE(0,$A44,L$18),"",VLOOKUP(CONCATENATE(0,$A44,L$18),'Berechnung TBA'!$A$5:$Q$9166,17,FALSE)),
IF(AND(L$18&lt;10,OR($A44=10,$A44&gt;10)),IF(VLOOKUP(CONCATENATE($A44,0,L$18),'Berechnung TBA'!$A$5:$Q$9166,1,FALSE)&lt;&gt;CONCATENATE($A44,0,L$18),"",VLOOKUP(CONCATENATE($A44,0,L$18),'Berechnung TBA'!$A$5:$Q$9166,17,FALSE)),
IF(VLOOKUP(CONCATENATE($A44,L$18),'Berechnung TBA'!$A$5:$Q$9166,1,FALSE)&lt;&gt;CONCATENATE($A44,L$18),"",VLOOKUP(CONCATENATE($A44,L$18),'Berechnung TBA'!$A$5:$Q$9166,17,FALSE)))))),"")</f>
        <v/>
      </c>
      <c r="M44" s="14" t="str">
        <f>IFERROR(IF(OR($A44="",M$18="",$A44=M$18),"",
IF(AND($A44&lt;10,M$18&lt;10),IF(VLOOKUP(CONCATENATE(0,$A44,0,M$18),'Berechnung TBA'!$A$5:$Q$9166,1,FALSE)&lt;&gt;CONCATENATE(0,$A44,0,M$18),"",VLOOKUP(CONCATENATE(0,$A44,0,M$18),'Berechnung TBA'!$A$5:$Q$9166,17,FALSE)),
IF(AND($A44&lt;10,OR(M$18=10,M$18&gt;10)),IF(VLOOKUP(CONCATENATE(0,$A44,M$18),'Berechnung TBA'!$A$5:$Q$9166,1,FALSE)&lt;&gt;CONCATENATE(0,$A44,M$18),"",VLOOKUP(CONCATENATE(0,$A44,M$18),'Berechnung TBA'!$A$5:$Q$9166,17,FALSE)),
IF(AND(M$18&lt;10,OR($A44=10,$A44&gt;10)),IF(VLOOKUP(CONCATENATE($A44,0,M$18),'Berechnung TBA'!$A$5:$Q$9166,1,FALSE)&lt;&gt;CONCATENATE($A44,0,M$18),"",VLOOKUP(CONCATENATE($A44,0,M$18),'Berechnung TBA'!$A$5:$Q$9166,17,FALSE)),
IF(VLOOKUP(CONCATENATE($A44,M$18),'Berechnung TBA'!$A$5:$Q$9166,1,FALSE)&lt;&gt;CONCATENATE($A44,M$18),"",VLOOKUP(CONCATENATE($A44,M$18),'Berechnung TBA'!$A$5:$Q$9166,17,FALSE)))))),"")</f>
        <v/>
      </c>
      <c r="N44" s="14" t="str">
        <f>IFERROR(IF(OR($A44="",N$18="",$A44=N$18),"",
IF(AND($A44&lt;10,N$18&lt;10),IF(VLOOKUP(CONCATENATE(0,$A44,0,N$18),'Berechnung TBA'!$A$5:$Q$9166,1,FALSE)&lt;&gt;CONCATENATE(0,$A44,0,N$18),"",VLOOKUP(CONCATENATE(0,$A44,0,N$18),'Berechnung TBA'!$A$5:$Q$9166,17,FALSE)),
IF(AND($A44&lt;10,OR(N$18=10,N$18&gt;10)),IF(VLOOKUP(CONCATENATE(0,$A44,N$18),'Berechnung TBA'!$A$5:$Q$9166,1,FALSE)&lt;&gt;CONCATENATE(0,$A44,N$18),"",VLOOKUP(CONCATENATE(0,$A44,N$18),'Berechnung TBA'!$A$5:$Q$9166,17,FALSE)),
IF(AND(N$18&lt;10,OR($A44=10,$A44&gt;10)),IF(VLOOKUP(CONCATENATE($A44,0,N$18),'Berechnung TBA'!$A$5:$Q$9166,1,FALSE)&lt;&gt;CONCATENATE($A44,0,N$18),"",VLOOKUP(CONCATENATE($A44,0,N$18),'Berechnung TBA'!$A$5:$Q$9166,17,FALSE)),
IF(VLOOKUP(CONCATENATE($A44,N$18),'Berechnung TBA'!$A$5:$Q$9166,1,FALSE)&lt;&gt;CONCATENATE($A44,N$18),"",VLOOKUP(CONCATENATE($A44,N$18),'Berechnung TBA'!$A$5:$Q$9166,17,FALSE)))))),"")</f>
        <v/>
      </c>
      <c r="O44" s="14" t="str">
        <f>IFERROR(IF(OR($A44="",O$18="",$A44=O$18),"",
IF(AND($A44&lt;10,O$18&lt;10),IF(VLOOKUP(CONCATENATE(0,$A44,0,O$18),'Berechnung TBA'!$A$5:$Q$9166,1,FALSE)&lt;&gt;CONCATENATE(0,$A44,0,O$18),"",VLOOKUP(CONCATENATE(0,$A44,0,O$18),'Berechnung TBA'!$A$5:$Q$9166,17,FALSE)),
IF(AND($A44&lt;10,OR(O$18=10,O$18&gt;10)),IF(VLOOKUP(CONCATENATE(0,$A44,O$18),'Berechnung TBA'!$A$5:$Q$9166,1,FALSE)&lt;&gt;CONCATENATE(0,$A44,O$18),"",VLOOKUP(CONCATENATE(0,$A44,O$18),'Berechnung TBA'!$A$5:$Q$9166,17,FALSE)),
IF(AND(O$18&lt;10,OR($A44=10,$A44&gt;10)),IF(VLOOKUP(CONCATENATE($A44,0,O$18),'Berechnung TBA'!$A$5:$Q$9166,1,FALSE)&lt;&gt;CONCATENATE($A44,0,O$18),"",VLOOKUP(CONCATENATE($A44,0,O$18),'Berechnung TBA'!$A$5:$Q$9166,17,FALSE)),
IF(VLOOKUP(CONCATENATE($A44,O$18),'Berechnung TBA'!$A$5:$Q$9166,1,FALSE)&lt;&gt;CONCATENATE($A44,O$18),"",VLOOKUP(CONCATENATE($A44,O$18),'Berechnung TBA'!$A$5:$Q$9166,17,FALSE)))))),"")</f>
        <v/>
      </c>
      <c r="P44" s="14" t="str">
        <f>IFERROR(IF(OR($A44="",P$18="",$A44=P$18),"",
IF(AND($A44&lt;10,P$18&lt;10),IF(VLOOKUP(CONCATENATE(0,$A44,0,P$18),'Berechnung TBA'!$A$5:$Q$9166,1,FALSE)&lt;&gt;CONCATENATE(0,$A44,0,P$18),"",VLOOKUP(CONCATENATE(0,$A44,0,P$18),'Berechnung TBA'!$A$5:$Q$9166,17,FALSE)),
IF(AND($A44&lt;10,OR(P$18=10,P$18&gt;10)),IF(VLOOKUP(CONCATENATE(0,$A44,P$18),'Berechnung TBA'!$A$5:$Q$9166,1,FALSE)&lt;&gt;CONCATENATE(0,$A44,P$18),"",VLOOKUP(CONCATENATE(0,$A44,P$18),'Berechnung TBA'!$A$5:$Q$9166,17,FALSE)),
IF(AND(P$18&lt;10,OR($A44=10,$A44&gt;10)),IF(VLOOKUP(CONCATENATE($A44,0,P$18),'Berechnung TBA'!$A$5:$Q$9166,1,FALSE)&lt;&gt;CONCATENATE($A44,0,P$18),"",VLOOKUP(CONCATENATE($A44,0,P$18),'Berechnung TBA'!$A$5:$Q$9166,17,FALSE)),
IF(VLOOKUP(CONCATENATE($A44,P$18),'Berechnung TBA'!$A$5:$Q$9166,1,FALSE)&lt;&gt;CONCATENATE($A44,P$18),"",VLOOKUP(CONCATENATE($A44,P$18),'Berechnung TBA'!$A$5:$Q$9166,17,FALSE)))))),"")</f>
        <v/>
      </c>
      <c r="Q44" s="14" t="str">
        <f>IFERROR(IF(OR($A44="",Q$18="",$A44=Q$18),"",
IF(AND($A44&lt;10,Q$18&lt;10),IF(VLOOKUP(CONCATENATE(0,$A44,0,Q$18),'Berechnung TBA'!$A$5:$Q$9166,1,FALSE)&lt;&gt;CONCATENATE(0,$A44,0,Q$18),"",VLOOKUP(CONCATENATE(0,$A44,0,Q$18),'Berechnung TBA'!$A$5:$Q$9166,17,FALSE)),
IF(AND($A44&lt;10,OR(Q$18=10,Q$18&gt;10)),IF(VLOOKUP(CONCATENATE(0,$A44,Q$18),'Berechnung TBA'!$A$5:$Q$9166,1,FALSE)&lt;&gt;CONCATENATE(0,$A44,Q$18),"",VLOOKUP(CONCATENATE(0,$A44,Q$18),'Berechnung TBA'!$A$5:$Q$9166,17,FALSE)),
IF(AND(Q$18&lt;10,OR($A44=10,$A44&gt;10)),IF(VLOOKUP(CONCATENATE($A44,0,Q$18),'Berechnung TBA'!$A$5:$Q$9166,1,FALSE)&lt;&gt;CONCATENATE($A44,0,Q$18),"",VLOOKUP(CONCATENATE($A44,0,Q$18),'Berechnung TBA'!$A$5:$Q$9166,17,FALSE)),
IF(VLOOKUP(CONCATENATE($A44,Q$18),'Berechnung TBA'!$A$5:$Q$9166,1,FALSE)&lt;&gt;CONCATENATE($A44,Q$18),"",VLOOKUP(CONCATENATE($A44,Q$18),'Berechnung TBA'!$A$5:$Q$9166,17,FALSE)))))),"")</f>
        <v/>
      </c>
      <c r="R44" s="14" t="str">
        <f>IFERROR(IF(OR($A44="",R$18="",$A44=R$18),"",
IF(AND($A44&lt;10,R$18&lt;10),IF(VLOOKUP(CONCATENATE(0,$A44,0,R$18),'Berechnung TBA'!$A$5:$Q$9166,1,FALSE)&lt;&gt;CONCATENATE(0,$A44,0,R$18),"",VLOOKUP(CONCATENATE(0,$A44,0,R$18),'Berechnung TBA'!$A$5:$Q$9166,17,FALSE)),
IF(AND($A44&lt;10,OR(R$18=10,R$18&gt;10)),IF(VLOOKUP(CONCATENATE(0,$A44,R$18),'Berechnung TBA'!$A$5:$Q$9166,1,FALSE)&lt;&gt;CONCATENATE(0,$A44,R$18),"",VLOOKUP(CONCATENATE(0,$A44,R$18),'Berechnung TBA'!$A$5:$Q$9166,17,FALSE)),
IF(AND(R$18&lt;10,OR($A44=10,$A44&gt;10)),IF(VLOOKUP(CONCATENATE($A44,0,R$18),'Berechnung TBA'!$A$5:$Q$9166,1,FALSE)&lt;&gt;CONCATENATE($A44,0,R$18),"",VLOOKUP(CONCATENATE($A44,0,R$18),'Berechnung TBA'!$A$5:$Q$9166,17,FALSE)),
IF(VLOOKUP(CONCATENATE($A44,R$18),'Berechnung TBA'!$A$5:$Q$9166,1,FALSE)&lt;&gt;CONCATENATE($A44,R$18),"",VLOOKUP(CONCATENATE($A44,R$18),'Berechnung TBA'!$A$5:$Q$9166,17,FALSE)))))),"")</f>
        <v/>
      </c>
      <c r="S44" s="14" t="str">
        <f>IFERROR(IF(OR($A44="",S$18="",$A44=S$18),"",
IF(AND($A44&lt;10,S$18&lt;10),IF(VLOOKUP(CONCATENATE(0,$A44,0,S$18),'Berechnung TBA'!$A$5:$Q$9166,1,FALSE)&lt;&gt;CONCATENATE(0,$A44,0,S$18),"",VLOOKUP(CONCATENATE(0,$A44,0,S$18),'Berechnung TBA'!$A$5:$Q$9166,17,FALSE)),
IF(AND($A44&lt;10,OR(S$18=10,S$18&gt;10)),IF(VLOOKUP(CONCATENATE(0,$A44,S$18),'Berechnung TBA'!$A$5:$Q$9166,1,FALSE)&lt;&gt;CONCATENATE(0,$A44,S$18),"",VLOOKUP(CONCATENATE(0,$A44,S$18),'Berechnung TBA'!$A$5:$Q$9166,17,FALSE)),
IF(AND(S$18&lt;10,OR($A44=10,$A44&gt;10)),IF(VLOOKUP(CONCATENATE($A44,0,S$18),'Berechnung TBA'!$A$5:$Q$9166,1,FALSE)&lt;&gt;CONCATENATE($A44,0,S$18),"",VLOOKUP(CONCATENATE($A44,0,S$18),'Berechnung TBA'!$A$5:$Q$9166,17,FALSE)),
IF(VLOOKUP(CONCATENATE($A44,S$18),'Berechnung TBA'!$A$5:$Q$9166,1,FALSE)&lt;&gt;CONCATENATE($A44,S$18),"",VLOOKUP(CONCATENATE($A44,S$18),'Berechnung TBA'!$A$5:$Q$9166,17,FALSE)))))),"")</f>
        <v/>
      </c>
      <c r="T44" s="14" t="str">
        <f>IFERROR(IF(OR($A44="",T$18="",$A44=T$18),"",
IF(AND($A44&lt;10,T$18&lt;10),IF(VLOOKUP(CONCATENATE(0,$A44,0,T$18),'Berechnung TBA'!$A$5:$Q$9166,1,FALSE)&lt;&gt;CONCATENATE(0,$A44,0,T$18),"",VLOOKUP(CONCATENATE(0,$A44,0,T$18),'Berechnung TBA'!$A$5:$Q$9166,17,FALSE)),
IF(AND($A44&lt;10,OR(T$18=10,T$18&gt;10)),IF(VLOOKUP(CONCATENATE(0,$A44,T$18),'Berechnung TBA'!$A$5:$Q$9166,1,FALSE)&lt;&gt;CONCATENATE(0,$A44,T$18),"",VLOOKUP(CONCATENATE(0,$A44,T$18),'Berechnung TBA'!$A$5:$Q$9166,17,FALSE)),
IF(AND(T$18&lt;10,OR($A44=10,$A44&gt;10)),IF(VLOOKUP(CONCATENATE($A44,0,T$18),'Berechnung TBA'!$A$5:$Q$9166,1,FALSE)&lt;&gt;CONCATENATE($A44,0,T$18),"",VLOOKUP(CONCATENATE($A44,0,T$18),'Berechnung TBA'!$A$5:$Q$9166,17,FALSE)),
IF(VLOOKUP(CONCATENATE($A44,T$18),'Berechnung TBA'!$A$5:$Q$9166,1,FALSE)&lt;&gt;CONCATENATE($A44,T$18),"",VLOOKUP(CONCATENATE($A44,T$18),'Berechnung TBA'!$A$5:$Q$9166,17,FALSE)))))),"")</f>
        <v/>
      </c>
      <c r="U44" s="14" t="str">
        <f>IFERROR(IF(OR($A44="",U$18="",$A44=U$18),"",
IF(AND($A44&lt;10,U$18&lt;10),IF(VLOOKUP(CONCATENATE(0,$A44,0,U$18),'Berechnung TBA'!$A$5:$Q$9166,1,FALSE)&lt;&gt;CONCATENATE(0,$A44,0,U$18),"",VLOOKUP(CONCATENATE(0,$A44,0,U$18),'Berechnung TBA'!$A$5:$Q$9166,17,FALSE)),
IF(AND($A44&lt;10,OR(U$18=10,U$18&gt;10)),IF(VLOOKUP(CONCATENATE(0,$A44,U$18),'Berechnung TBA'!$A$5:$Q$9166,1,FALSE)&lt;&gt;CONCATENATE(0,$A44,U$18),"",VLOOKUP(CONCATENATE(0,$A44,U$18),'Berechnung TBA'!$A$5:$Q$9166,17,FALSE)),
IF(AND(U$18&lt;10,OR($A44=10,$A44&gt;10)),IF(VLOOKUP(CONCATENATE($A44,0,U$18),'Berechnung TBA'!$A$5:$Q$9166,1,FALSE)&lt;&gt;CONCATENATE($A44,0,U$18),"",VLOOKUP(CONCATENATE($A44,0,U$18),'Berechnung TBA'!$A$5:$Q$9166,17,FALSE)),
IF(VLOOKUP(CONCATENATE($A44,U$18),'Berechnung TBA'!$A$5:$Q$9166,1,FALSE)&lt;&gt;CONCATENATE($A44,U$18),"",VLOOKUP(CONCATENATE($A44,U$18),'Berechnung TBA'!$A$5:$Q$9166,17,FALSE)))))),"")</f>
        <v/>
      </c>
      <c r="V44" s="14" t="str">
        <f>IFERROR(IF(OR($A44="",V$18="",$A44=V$18),"",
IF(AND($A44&lt;10,V$18&lt;10),IF(VLOOKUP(CONCATENATE(0,$A44,0,V$18),'Berechnung TBA'!$A$5:$Q$9166,1,FALSE)&lt;&gt;CONCATENATE(0,$A44,0,V$18),"",VLOOKUP(CONCATENATE(0,$A44,0,V$18),'Berechnung TBA'!$A$5:$Q$9166,17,FALSE)),
IF(AND($A44&lt;10,OR(V$18=10,V$18&gt;10)),IF(VLOOKUP(CONCATENATE(0,$A44,V$18),'Berechnung TBA'!$A$5:$Q$9166,1,FALSE)&lt;&gt;CONCATENATE(0,$A44,V$18),"",VLOOKUP(CONCATENATE(0,$A44,V$18),'Berechnung TBA'!$A$5:$Q$9166,17,FALSE)),
IF(AND(V$18&lt;10,OR($A44=10,$A44&gt;10)),IF(VLOOKUP(CONCATENATE($A44,0,V$18),'Berechnung TBA'!$A$5:$Q$9166,1,FALSE)&lt;&gt;CONCATENATE($A44,0,V$18),"",VLOOKUP(CONCATENATE($A44,0,V$18),'Berechnung TBA'!$A$5:$Q$9166,17,FALSE)),
IF(VLOOKUP(CONCATENATE($A44,V$18),'Berechnung TBA'!$A$5:$Q$9166,1,FALSE)&lt;&gt;CONCATENATE($A44,V$18),"",VLOOKUP(CONCATENATE($A44,V$18),'Berechnung TBA'!$A$5:$Q$9166,17,FALSE)))))),"")</f>
        <v/>
      </c>
      <c r="W44" s="14" t="str">
        <f>IFERROR(IF(OR($A44="",W$18="",$A44=W$18),"",
IF(AND($A44&lt;10,W$18&lt;10),IF(VLOOKUP(CONCATENATE(0,$A44,0,W$18),'Berechnung TBA'!$A$5:$Q$9166,1,FALSE)&lt;&gt;CONCATENATE(0,$A44,0,W$18),"",VLOOKUP(CONCATENATE(0,$A44,0,W$18),'Berechnung TBA'!$A$5:$Q$9166,17,FALSE)),
IF(AND($A44&lt;10,OR(W$18=10,W$18&gt;10)),IF(VLOOKUP(CONCATENATE(0,$A44,W$18),'Berechnung TBA'!$A$5:$Q$9166,1,FALSE)&lt;&gt;CONCATENATE(0,$A44,W$18),"",VLOOKUP(CONCATENATE(0,$A44,W$18),'Berechnung TBA'!$A$5:$Q$9166,17,FALSE)),
IF(AND(W$18&lt;10,OR($A44=10,$A44&gt;10)),IF(VLOOKUP(CONCATENATE($A44,0,W$18),'Berechnung TBA'!$A$5:$Q$9166,1,FALSE)&lt;&gt;CONCATENATE($A44,0,W$18),"",VLOOKUP(CONCATENATE($A44,0,W$18),'Berechnung TBA'!$A$5:$Q$9166,17,FALSE)),
IF(VLOOKUP(CONCATENATE($A44,W$18),'Berechnung TBA'!$A$5:$Q$9166,1,FALSE)&lt;&gt;CONCATENATE($A44,W$18),"",VLOOKUP(CONCATENATE($A44,W$18),'Berechnung TBA'!$A$5:$Q$9166,17,FALSE)))))),"")</f>
        <v/>
      </c>
      <c r="X44" s="14" t="str">
        <f>IFERROR(IF(OR($A44="",X$18="",$A44=X$18),"",
IF(AND($A44&lt;10,X$18&lt;10),IF(VLOOKUP(CONCATENATE(0,$A44,0,X$18),'Berechnung TBA'!$A$5:$Q$9166,1,FALSE)&lt;&gt;CONCATENATE(0,$A44,0,X$18),"",VLOOKUP(CONCATENATE(0,$A44,0,X$18),'Berechnung TBA'!$A$5:$Q$9166,17,FALSE)),
IF(AND($A44&lt;10,OR(X$18=10,X$18&gt;10)),IF(VLOOKUP(CONCATENATE(0,$A44,X$18),'Berechnung TBA'!$A$5:$Q$9166,1,FALSE)&lt;&gt;CONCATENATE(0,$A44,X$18),"",VLOOKUP(CONCATENATE(0,$A44,X$18),'Berechnung TBA'!$A$5:$Q$9166,17,FALSE)),
IF(AND(X$18&lt;10,OR($A44=10,$A44&gt;10)),IF(VLOOKUP(CONCATENATE($A44,0,X$18),'Berechnung TBA'!$A$5:$Q$9166,1,FALSE)&lt;&gt;CONCATENATE($A44,0,X$18),"",VLOOKUP(CONCATENATE($A44,0,X$18),'Berechnung TBA'!$A$5:$Q$9166,17,FALSE)),
IF(VLOOKUP(CONCATENATE($A44,X$18),'Berechnung TBA'!$A$5:$Q$9166,1,FALSE)&lt;&gt;CONCATENATE($A44,X$18),"",VLOOKUP(CONCATENATE($A44,X$18),'Berechnung TBA'!$A$5:$Q$9166,17,FALSE)))))),"")</f>
        <v/>
      </c>
      <c r="Y44" s="14" t="str">
        <f>IFERROR(IF(OR($A44="",Y$18="",$A44=Y$18),"",
IF(AND($A44&lt;10,Y$18&lt;10),IF(VLOOKUP(CONCATENATE(0,$A44,0,Y$18),'Berechnung TBA'!$A$5:$Q$9166,1,FALSE)&lt;&gt;CONCATENATE(0,$A44,0,Y$18),"",VLOOKUP(CONCATENATE(0,$A44,0,Y$18),'Berechnung TBA'!$A$5:$Q$9166,17,FALSE)),
IF(AND($A44&lt;10,OR(Y$18=10,Y$18&gt;10)),IF(VLOOKUP(CONCATENATE(0,$A44,Y$18),'Berechnung TBA'!$A$5:$Q$9166,1,FALSE)&lt;&gt;CONCATENATE(0,$A44,Y$18),"",VLOOKUP(CONCATENATE(0,$A44,Y$18),'Berechnung TBA'!$A$5:$Q$9166,17,FALSE)),
IF(AND(Y$18&lt;10,OR($A44=10,$A44&gt;10)),IF(VLOOKUP(CONCATENATE($A44,0,Y$18),'Berechnung TBA'!$A$5:$Q$9166,1,FALSE)&lt;&gt;CONCATENATE($A44,0,Y$18),"",VLOOKUP(CONCATENATE($A44,0,Y$18),'Berechnung TBA'!$A$5:$Q$9166,17,FALSE)),
IF(VLOOKUP(CONCATENATE($A44,Y$18),'Berechnung TBA'!$A$5:$Q$9166,1,FALSE)&lt;&gt;CONCATENATE($A44,Y$18),"",VLOOKUP(CONCATENATE($A44,Y$18),'Berechnung TBA'!$A$5:$Q$9166,17,FALSE)))))),"")</f>
        <v/>
      </c>
      <c r="Z44" s="14" t="str">
        <f>IFERROR(IF(OR($A44="",Z$18="",$A44=Z$18),"",
IF(AND($A44&lt;10,Z$18&lt;10),IF(VLOOKUP(CONCATENATE(0,$A44,0,Z$18),'Berechnung TBA'!$A$5:$Q$9166,1,FALSE)&lt;&gt;CONCATENATE(0,$A44,0,Z$18),"",VLOOKUP(CONCATENATE(0,$A44,0,Z$18),'Berechnung TBA'!$A$5:$Q$9166,17,FALSE)),
IF(AND($A44&lt;10,OR(Z$18=10,Z$18&gt;10)),IF(VLOOKUP(CONCATENATE(0,$A44,Z$18),'Berechnung TBA'!$A$5:$Q$9166,1,FALSE)&lt;&gt;CONCATENATE(0,$A44,Z$18),"",VLOOKUP(CONCATENATE(0,$A44,Z$18),'Berechnung TBA'!$A$5:$Q$9166,17,FALSE)),
IF(AND(Z$18&lt;10,OR($A44=10,$A44&gt;10)),IF(VLOOKUP(CONCATENATE($A44,0,Z$18),'Berechnung TBA'!$A$5:$Q$9166,1,FALSE)&lt;&gt;CONCATENATE($A44,0,Z$18),"",VLOOKUP(CONCATENATE($A44,0,Z$18),'Berechnung TBA'!$A$5:$Q$9166,17,FALSE)),
IF(VLOOKUP(CONCATENATE($A44,Z$18),'Berechnung TBA'!$A$5:$Q$9166,1,FALSE)&lt;&gt;CONCATENATE($A44,Z$18),"",VLOOKUP(CONCATENATE($A44,Z$18),'Berechnung TBA'!$A$5:$Q$9166,17,FALSE)))))),"")</f>
        <v/>
      </c>
      <c r="AA44" s="14" t="str">
        <f>IFERROR(IF(OR($A44="",AA$18="",$A44=AA$18),"",
IF(AND($A44&lt;10,AA$18&lt;10),IF(VLOOKUP(CONCATENATE(0,$A44,0,AA$18),'Berechnung TBA'!$A$5:$Q$9166,1,FALSE)&lt;&gt;CONCATENATE(0,$A44,0,AA$18),"",VLOOKUP(CONCATENATE(0,$A44,0,AA$18),'Berechnung TBA'!$A$5:$Q$9166,17,FALSE)),
IF(AND($A44&lt;10,OR(AA$18=10,AA$18&gt;10)),IF(VLOOKUP(CONCATENATE(0,$A44,AA$18),'Berechnung TBA'!$A$5:$Q$9166,1,FALSE)&lt;&gt;CONCATENATE(0,$A44,AA$18),"",VLOOKUP(CONCATENATE(0,$A44,AA$18),'Berechnung TBA'!$A$5:$Q$9166,17,FALSE)),
IF(AND(AA$18&lt;10,OR($A44=10,$A44&gt;10)),IF(VLOOKUP(CONCATENATE($A44,0,AA$18),'Berechnung TBA'!$A$5:$Q$9166,1,FALSE)&lt;&gt;CONCATENATE($A44,0,AA$18),"",VLOOKUP(CONCATENATE($A44,0,AA$18),'Berechnung TBA'!$A$5:$Q$9166,17,FALSE)),
IF(VLOOKUP(CONCATENATE($A44,AA$18),'Berechnung TBA'!$A$5:$Q$9166,1,FALSE)&lt;&gt;CONCATENATE($A44,AA$18),"",VLOOKUP(CONCATENATE($A44,AA$18),'Berechnung TBA'!$A$5:$Q$9166,17,FALSE)))))),"")</f>
        <v/>
      </c>
      <c r="AB44" s="14" t="str">
        <f>IFERROR(IF(OR($A44="",AB$18="",$A44=AB$18),"",
IF(AND($A44&lt;10,AB$18&lt;10),IF(VLOOKUP(CONCATENATE(0,$A44,0,AB$18),'Berechnung TBA'!$A$5:$Q$9166,1,FALSE)&lt;&gt;CONCATENATE(0,$A44,0,AB$18),"",VLOOKUP(CONCATENATE(0,$A44,0,AB$18),'Berechnung TBA'!$A$5:$Q$9166,17,FALSE)),
IF(AND($A44&lt;10,OR(AB$18=10,AB$18&gt;10)),IF(VLOOKUP(CONCATENATE(0,$A44,AB$18),'Berechnung TBA'!$A$5:$Q$9166,1,FALSE)&lt;&gt;CONCATENATE(0,$A44,AB$18),"",VLOOKUP(CONCATENATE(0,$A44,AB$18),'Berechnung TBA'!$A$5:$Q$9166,17,FALSE)),
IF(AND(AB$18&lt;10,OR($A44=10,$A44&gt;10)),IF(VLOOKUP(CONCATENATE($A44,0,AB$18),'Berechnung TBA'!$A$5:$Q$9166,1,FALSE)&lt;&gt;CONCATENATE($A44,0,AB$18),"",VLOOKUP(CONCATENATE($A44,0,AB$18),'Berechnung TBA'!$A$5:$Q$9166,17,FALSE)),
IF(VLOOKUP(CONCATENATE($A44,AB$18),'Berechnung TBA'!$A$5:$Q$9166,1,FALSE)&lt;&gt;CONCATENATE($A44,AB$18),"",VLOOKUP(CONCATENATE($A44,AB$18),'Berechnung TBA'!$A$5:$Q$9166,17,FALSE)))))),"")</f>
        <v/>
      </c>
      <c r="AC44" s="14" t="str">
        <f>IFERROR(IF(OR($A44="",AC$18="",$A44=AC$18),"",
IF(AND($A44&lt;10,AC$18&lt;10),IF(VLOOKUP(CONCATENATE(0,$A44,0,AC$18),'Berechnung TBA'!$A$5:$Q$9166,1,FALSE)&lt;&gt;CONCATENATE(0,$A44,0,AC$18),"",VLOOKUP(CONCATENATE(0,$A44,0,AC$18),'Berechnung TBA'!$A$5:$Q$9166,17,FALSE)),
IF(AND($A44&lt;10,OR(AC$18=10,AC$18&gt;10)),IF(VLOOKUP(CONCATENATE(0,$A44,AC$18),'Berechnung TBA'!$A$5:$Q$9166,1,FALSE)&lt;&gt;CONCATENATE(0,$A44,AC$18),"",VLOOKUP(CONCATENATE(0,$A44,AC$18),'Berechnung TBA'!$A$5:$Q$9166,17,FALSE)),
IF(AND(AC$18&lt;10,OR($A44=10,$A44&gt;10)),IF(VLOOKUP(CONCATENATE($A44,0,AC$18),'Berechnung TBA'!$A$5:$Q$9166,1,FALSE)&lt;&gt;CONCATENATE($A44,0,AC$18),"",VLOOKUP(CONCATENATE($A44,0,AC$18),'Berechnung TBA'!$A$5:$Q$9166,17,FALSE)),
IF(VLOOKUP(CONCATENATE($A44,AC$18),'Berechnung TBA'!$A$5:$Q$9166,1,FALSE)&lt;&gt;CONCATENATE($A44,AC$18),"",VLOOKUP(CONCATENATE($A44,AC$18),'Berechnung TBA'!$A$5:$Q$9166,17,FALSE)))))),"")</f>
        <v/>
      </c>
      <c r="AD44" s="14" t="str">
        <f>IFERROR(IF(OR($A44="",AD$18="",$A44=AD$18),"",
IF(AND($A44&lt;10,AD$18&lt;10),IF(VLOOKUP(CONCATENATE(0,$A44,0,AD$18),'Berechnung TBA'!$A$5:$Q$9166,1,FALSE)&lt;&gt;CONCATENATE(0,$A44,0,AD$18),"",VLOOKUP(CONCATENATE(0,$A44,0,AD$18),'Berechnung TBA'!$A$5:$Q$9166,17,FALSE)),
IF(AND($A44&lt;10,OR(AD$18=10,AD$18&gt;10)),IF(VLOOKUP(CONCATENATE(0,$A44,AD$18),'Berechnung TBA'!$A$5:$Q$9166,1,FALSE)&lt;&gt;CONCATENATE(0,$A44,AD$18),"",VLOOKUP(CONCATENATE(0,$A44,AD$18),'Berechnung TBA'!$A$5:$Q$9166,17,FALSE)),
IF(AND(AD$18&lt;10,OR($A44=10,$A44&gt;10)),IF(VLOOKUP(CONCATENATE($A44,0,AD$18),'Berechnung TBA'!$A$5:$Q$9166,1,FALSE)&lt;&gt;CONCATENATE($A44,0,AD$18),"",VLOOKUP(CONCATENATE($A44,0,AD$18),'Berechnung TBA'!$A$5:$Q$9166,17,FALSE)),
IF(VLOOKUP(CONCATENATE($A44,AD$18),'Berechnung TBA'!$A$5:$Q$9166,1,FALSE)&lt;&gt;CONCATENATE($A44,AD$18),"",VLOOKUP(CONCATENATE($A44,AD$18),'Berechnung TBA'!$A$5:$Q$9166,17,FALSE)))))),"")</f>
        <v/>
      </c>
      <c r="AE44" s="14" t="str">
        <f>IFERROR(IF(OR($A44="",AE$18="",$A44=AE$18),"",
IF(AND($A44&lt;10,AE$18&lt;10),IF(VLOOKUP(CONCATENATE(0,$A44,0,AE$18),'Berechnung TBA'!$A$5:$Q$9166,1,FALSE)&lt;&gt;CONCATENATE(0,$A44,0,AE$18),"",VLOOKUP(CONCATENATE(0,$A44,0,AE$18),'Berechnung TBA'!$A$5:$Q$9166,17,FALSE)),
IF(AND($A44&lt;10,OR(AE$18=10,AE$18&gt;10)),IF(VLOOKUP(CONCATENATE(0,$A44,AE$18),'Berechnung TBA'!$A$5:$Q$9166,1,FALSE)&lt;&gt;CONCATENATE(0,$A44,AE$18),"",VLOOKUP(CONCATENATE(0,$A44,AE$18),'Berechnung TBA'!$A$5:$Q$9166,17,FALSE)),
IF(AND(AE$18&lt;10,OR($A44=10,$A44&gt;10)),IF(VLOOKUP(CONCATENATE($A44,0,AE$18),'Berechnung TBA'!$A$5:$Q$9166,1,FALSE)&lt;&gt;CONCATENATE($A44,0,AE$18),"",VLOOKUP(CONCATENATE($A44,0,AE$18),'Berechnung TBA'!$A$5:$Q$9166,17,FALSE)),
IF(VLOOKUP(CONCATENATE($A44,AE$18),'Berechnung TBA'!$A$5:$Q$9166,1,FALSE)&lt;&gt;CONCATENATE($A44,AE$18),"",VLOOKUP(CONCATENATE($A44,AE$18),'Berechnung TBA'!$A$5:$Q$9166,17,FALSE)))))),"")</f>
        <v/>
      </c>
      <c r="AF44" s="14" t="str">
        <f>IFERROR(IF(OR($A44="",AF$18="",$A44=AF$18),"",
IF(AND($A44&lt;10,AF$18&lt;10),IF(VLOOKUP(CONCATENATE(0,$A44,0,AF$18),'Berechnung TBA'!$A$5:$Q$9166,1,FALSE)&lt;&gt;CONCATENATE(0,$A44,0,AF$18),"",VLOOKUP(CONCATENATE(0,$A44,0,AF$18),'Berechnung TBA'!$A$5:$Q$9166,17,FALSE)),
IF(AND($A44&lt;10,OR(AF$18=10,AF$18&gt;10)),IF(VLOOKUP(CONCATENATE(0,$A44,AF$18),'Berechnung TBA'!$A$5:$Q$9166,1,FALSE)&lt;&gt;CONCATENATE(0,$A44,AF$18),"",VLOOKUP(CONCATENATE(0,$A44,AF$18),'Berechnung TBA'!$A$5:$Q$9166,17,FALSE)),
IF(AND(AF$18&lt;10,OR($A44=10,$A44&gt;10)),IF(VLOOKUP(CONCATENATE($A44,0,AF$18),'Berechnung TBA'!$A$5:$Q$9166,1,FALSE)&lt;&gt;CONCATENATE($A44,0,AF$18),"",VLOOKUP(CONCATENATE($A44,0,AF$18),'Berechnung TBA'!$A$5:$Q$9166,17,FALSE)),
IF(VLOOKUP(CONCATENATE($A44,AF$18),'Berechnung TBA'!$A$5:$Q$9166,1,FALSE)&lt;&gt;CONCATENATE($A44,AF$18),"",VLOOKUP(CONCATENATE($A44,AF$18),'Berechnung TBA'!$A$5:$Q$9166,17,FALSE)))))),"")</f>
        <v/>
      </c>
      <c r="AG44" s="14" t="str">
        <f>IFERROR(IF(OR($A44="",AG$18="",$A44=AG$18),"",
IF(AND($A44&lt;10,AG$18&lt;10),IF(VLOOKUP(CONCATENATE(0,$A44,0,AG$18),'Berechnung TBA'!$A$5:$Q$9166,1,FALSE)&lt;&gt;CONCATENATE(0,$A44,0,AG$18),"",VLOOKUP(CONCATENATE(0,$A44,0,AG$18),'Berechnung TBA'!$A$5:$Q$9166,17,FALSE)),
IF(AND($A44&lt;10,OR(AG$18=10,AG$18&gt;10)),IF(VLOOKUP(CONCATENATE(0,$A44,AG$18),'Berechnung TBA'!$A$5:$Q$9166,1,FALSE)&lt;&gt;CONCATENATE(0,$A44,AG$18),"",VLOOKUP(CONCATENATE(0,$A44,AG$18),'Berechnung TBA'!$A$5:$Q$9166,17,FALSE)),
IF(AND(AG$18&lt;10,OR($A44=10,$A44&gt;10)),IF(VLOOKUP(CONCATENATE($A44,0,AG$18),'Berechnung TBA'!$A$5:$Q$9166,1,FALSE)&lt;&gt;CONCATENATE($A44,0,AG$18),"",VLOOKUP(CONCATENATE($A44,0,AG$18),'Berechnung TBA'!$A$5:$Q$9166,17,FALSE)),
IF(VLOOKUP(CONCATENATE($A44,AG$18),'Berechnung TBA'!$A$5:$Q$9166,1,FALSE)&lt;&gt;CONCATENATE($A44,AG$18),"",VLOOKUP(CONCATENATE($A44,AG$18),'Berechnung TBA'!$A$5:$Q$9166,17,FALSE)))))),"")</f>
        <v/>
      </c>
      <c r="AH44" s="14" t="str">
        <f>IFERROR(IF(OR($A44="",AH$18="",$A44=AH$18),"",
IF(AND($A44&lt;10,AH$18&lt;10),IF(VLOOKUP(CONCATENATE(0,$A44,0,AH$18),'Berechnung TBA'!$A$5:$Q$9166,1,FALSE)&lt;&gt;CONCATENATE(0,$A44,0,AH$18),"",VLOOKUP(CONCATENATE(0,$A44,0,AH$18),'Berechnung TBA'!$A$5:$Q$9166,17,FALSE)),
IF(AND($A44&lt;10,OR(AH$18=10,AH$18&gt;10)),IF(VLOOKUP(CONCATENATE(0,$A44,AH$18),'Berechnung TBA'!$A$5:$Q$9166,1,FALSE)&lt;&gt;CONCATENATE(0,$A44,AH$18),"",VLOOKUP(CONCATENATE(0,$A44,AH$18),'Berechnung TBA'!$A$5:$Q$9166,17,FALSE)),
IF(AND(AH$18&lt;10,OR($A44=10,$A44&gt;10)),IF(VLOOKUP(CONCATENATE($A44,0,AH$18),'Berechnung TBA'!$A$5:$Q$9166,1,FALSE)&lt;&gt;CONCATENATE($A44,0,AH$18),"",VLOOKUP(CONCATENATE($A44,0,AH$18),'Berechnung TBA'!$A$5:$Q$9166,17,FALSE)),
IF(VLOOKUP(CONCATENATE($A44,AH$18),'Berechnung TBA'!$A$5:$Q$9166,1,FALSE)&lt;&gt;CONCATENATE($A44,AH$18),"",VLOOKUP(CONCATENATE($A44,AH$18),'Berechnung TBA'!$A$5:$Q$9166,17,FALSE)))))),"")</f>
        <v/>
      </c>
      <c r="AI44" s="14" t="str">
        <f>IFERROR(IF(OR($A44="",AI$18="",$A44=AI$18),"",
IF(AND($A44&lt;10,AI$18&lt;10),IF(VLOOKUP(CONCATENATE(0,$A44,0,AI$18),'Berechnung TBA'!$A$5:$Q$9166,1,FALSE)&lt;&gt;CONCATENATE(0,$A44,0,AI$18),"",VLOOKUP(CONCATENATE(0,$A44,0,AI$18),'Berechnung TBA'!$A$5:$Q$9166,17,FALSE)),
IF(AND($A44&lt;10,OR(AI$18=10,AI$18&gt;10)),IF(VLOOKUP(CONCATENATE(0,$A44,AI$18),'Berechnung TBA'!$A$5:$Q$9166,1,FALSE)&lt;&gt;CONCATENATE(0,$A44,AI$18),"",VLOOKUP(CONCATENATE(0,$A44,AI$18),'Berechnung TBA'!$A$5:$Q$9166,17,FALSE)),
IF(AND(AI$18&lt;10,OR($A44=10,$A44&gt;10)),IF(VLOOKUP(CONCATENATE($A44,0,AI$18),'Berechnung TBA'!$A$5:$Q$9166,1,FALSE)&lt;&gt;CONCATENATE($A44,0,AI$18),"",VLOOKUP(CONCATENATE($A44,0,AI$18),'Berechnung TBA'!$A$5:$Q$9166,17,FALSE)),
IF(VLOOKUP(CONCATENATE($A44,AI$18),'Berechnung TBA'!$A$5:$Q$9166,1,FALSE)&lt;&gt;CONCATENATE($A44,AI$18),"",VLOOKUP(CONCATENATE($A44,AI$18),'Berechnung TBA'!$A$5:$Q$9166,17,FALSE)))))),"")</f>
        <v/>
      </c>
      <c r="AJ44" s="14" t="str">
        <f>IFERROR(IF(OR($A44="",AJ$18="",$A44=AJ$18),"",
IF(AND($A44&lt;10,AJ$18&lt;10),IF(VLOOKUP(CONCATENATE(0,$A44,0,AJ$18),'Berechnung TBA'!$A$5:$Q$9166,1,FALSE)&lt;&gt;CONCATENATE(0,$A44,0,AJ$18),"",VLOOKUP(CONCATENATE(0,$A44,0,AJ$18),'Berechnung TBA'!$A$5:$Q$9166,17,FALSE)),
IF(AND($A44&lt;10,OR(AJ$18=10,AJ$18&gt;10)),IF(VLOOKUP(CONCATENATE(0,$A44,AJ$18),'Berechnung TBA'!$A$5:$Q$9166,1,FALSE)&lt;&gt;CONCATENATE(0,$A44,AJ$18),"",VLOOKUP(CONCATENATE(0,$A44,AJ$18),'Berechnung TBA'!$A$5:$Q$9166,17,FALSE)),
IF(AND(AJ$18&lt;10,OR($A44=10,$A44&gt;10)),IF(VLOOKUP(CONCATENATE($A44,0,AJ$18),'Berechnung TBA'!$A$5:$Q$9166,1,FALSE)&lt;&gt;CONCATENATE($A44,0,AJ$18),"",VLOOKUP(CONCATENATE($A44,0,AJ$18),'Berechnung TBA'!$A$5:$Q$9166,17,FALSE)),
IF(VLOOKUP(CONCATENATE($A44,AJ$18),'Berechnung TBA'!$A$5:$Q$9166,1,FALSE)&lt;&gt;CONCATENATE($A44,AJ$18),"",VLOOKUP(CONCATENATE($A44,AJ$18),'Berechnung TBA'!$A$5:$Q$9166,17,FALSE)))))),"")</f>
        <v/>
      </c>
      <c r="AK44" s="14" t="str">
        <f>IFERROR(IF(OR($A44="",AK$18="",$A44=AK$18),"",
IF(AND($A44&lt;10,AK$18&lt;10),IF(VLOOKUP(CONCATENATE(0,$A44,0,AK$18),'Berechnung TBA'!$A$5:$Q$9166,1,FALSE)&lt;&gt;CONCATENATE(0,$A44,0,AK$18),"",VLOOKUP(CONCATENATE(0,$A44,0,AK$18),'Berechnung TBA'!$A$5:$Q$9166,17,FALSE)),
IF(AND($A44&lt;10,OR(AK$18=10,AK$18&gt;10)),IF(VLOOKUP(CONCATENATE(0,$A44,AK$18),'Berechnung TBA'!$A$5:$Q$9166,1,FALSE)&lt;&gt;CONCATENATE(0,$A44,AK$18),"",VLOOKUP(CONCATENATE(0,$A44,AK$18),'Berechnung TBA'!$A$5:$Q$9166,17,FALSE)),
IF(AND(AK$18&lt;10,OR($A44=10,$A44&gt;10)),IF(VLOOKUP(CONCATENATE($A44,0,AK$18),'Berechnung TBA'!$A$5:$Q$9166,1,FALSE)&lt;&gt;CONCATENATE($A44,0,AK$18),"",VLOOKUP(CONCATENATE($A44,0,AK$18),'Berechnung TBA'!$A$5:$Q$9166,17,FALSE)),
IF(VLOOKUP(CONCATENATE($A44,AK$18),'Berechnung TBA'!$A$5:$Q$9166,1,FALSE)&lt;&gt;CONCATENATE($A44,AK$18),"",VLOOKUP(CONCATENATE($A44,AK$18),'Berechnung TBA'!$A$5:$Q$9166,17,FALSE)))))),"")</f>
        <v/>
      </c>
      <c r="AL44" s="14" t="str">
        <f>IFERROR(IF(OR($A44="",AL$18="",$A44=AL$18),"",
IF(AND($A44&lt;10,AL$18&lt;10),IF(VLOOKUP(CONCATENATE(0,$A44,0,AL$18),'Berechnung TBA'!$A$5:$Q$9166,1,FALSE)&lt;&gt;CONCATENATE(0,$A44,0,AL$18),"",VLOOKUP(CONCATENATE(0,$A44,0,AL$18),'Berechnung TBA'!$A$5:$Q$9166,17,FALSE)),
IF(AND($A44&lt;10,OR(AL$18=10,AL$18&gt;10)),IF(VLOOKUP(CONCATENATE(0,$A44,AL$18),'Berechnung TBA'!$A$5:$Q$9166,1,FALSE)&lt;&gt;CONCATENATE(0,$A44,AL$18),"",VLOOKUP(CONCATENATE(0,$A44,AL$18),'Berechnung TBA'!$A$5:$Q$9166,17,FALSE)),
IF(AND(AL$18&lt;10,OR($A44=10,$A44&gt;10)),IF(VLOOKUP(CONCATENATE($A44,0,AL$18),'Berechnung TBA'!$A$5:$Q$9166,1,FALSE)&lt;&gt;CONCATENATE($A44,0,AL$18),"",VLOOKUP(CONCATENATE($A44,0,AL$18),'Berechnung TBA'!$A$5:$Q$9166,17,FALSE)),
IF(VLOOKUP(CONCATENATE($A44,AL$18),'Berechnung TBA'!$A$5:$Q$9166,1,FALSE)&lt;&gt;CONCATENATE($A44,AL$18),"",VLOOKUP(CONCATENATE($A44,AL$18),'Berechnung TBA'!$A$5:$Q$9166,17,FALSE)))))),"")</f>
        <v/>
      </c>
      <c r="AM44" s="14" t="str">
        <f>IFERROR(IF(OR($A44="",AM$18="",$A44=AM$18),"",
IF(AND($A44&lt;10,AM$18&lt;10),IF(VLOOKUP(CONCATENATE(0,$A44,0,AM$18),'Berechnung TBA'!$A$5:$Q$9166,1,FALSE)&lt;&gt;CONCATENATE(0,$A44,0,AM$18),"",VLOOKUP(CONCATENATE(0,$A44,0,AM$18),'Berechnung TBA'!$A$5:$Q$9166,17,FALSE)),
IF(AND($A44&lt;10,OR(AM$18=10,AM$18&gt;10)),IF(VLOOKUP(CONCATENATE(0,$A44,AM$18),'Berechnung TBA'!$A$5:$Q$9166,1,FALSE)&lt;&gt;CONCATENATE(0,$A44,AM$18),"",VLOOKUP(CONCATENATE(0,$A44,AM$18),'Berechnung TBA'!$A$5:$Q$9166,17,FALSE)),
IF(AND(AM$18&lt;10,OR($A44=10,$A44&gt;10)),IF(VLOOKUP(CONCATENATE($A44,0,AM$18),'Berechnung TBA'!$A$5:$Q$9166,1,FALSE)&lt;&gt;CONCATENATE($A44,0,AM$18),"",VLOOKUP(CONCATENATE($A44,0,AM$18),'Berechnung TBA'!$A$5:$Q$9166,17,FALSE)),
IF(VLOOKUP(CONCATENATE($A44,AM$18),'Berechnung TBA'!$A$5:$Q$9166,1,FALSE)&lt;&gt;CONCATENATE($A44,AM$18),"",VLOOKUP(CONCATENATE($A44,AM$18),'Berechnung TBA'!$A$5:$Q$9166,17,FALSE)))))),"")</f>
        <v/>
      </c>
      <c r="AN44" s="14" t="str">
        <f>IFERROR(IF(OR($A44="",AN$18="",$A44=AN$18),"",
IF(AND($A44&lt;10,AN$18&lt;10),IF(VLOOKUP(CONCATENATE(0,$A44,0,AN$18),'Berechnung TBA'!$A$5:$Q$9166,1,FALSE)&lt;&gt;CONCATENATE(0,$A44,0,AN$18),"",VLOOKUP(CONCATENATE(0,$A44,0,AN$18),'Berechnung TBA'!$A$5:$Q$9166,17,FALSE)),
IF(AND($A44&lt;10,OR(AN$18=10,AN$18&gt;10)),IF(VLOOKUP(CONCATENATE(0,$A44,AN$18),'Berechnung TBA'!$A$5:$Q$9166,1,FALSE)&lt;&gt;CONCATENATE(0,$A44,AN$18),"",VLOOKUP(CONCATENATE(0,$A44,AN$18),'Berechnung TBA'!$A$5:$Q$9166,17,FALSE)),
IF(AND(AN$18&lt;10,OR($A44=10,$A44&gt;10)),IF(VLOOKUP(CONCATENATE($A44,0,AN$18),'Berechnung TBA'!$A$5:$Q$9166,1,FALSE)&lt;&gt;CONCATENATE($A44,0,AN$18),"",VLOOKUP(CONCATENATE($A44,0,AN$18),'Berechnung TBA'!$A$5:$Q$9166,17,FALSE)),
IF(VLOOKUP(CONCATENATE($A44,AN$18),'Berechnung TBA'!$A$5:$Q$9166,1,FALSE)&lt;&gt;CONCATENATE($A44,AN$18),"",VLOOKUP(CONCATENATE($A44,AN$18),'Berechnung TBA'!$A$5:$Q$9166,17,FALSE)))))),"")</f>
        <v/>
      </c>
    </row>
    <row r="45" spans="1:40" x14ac:dyDescent="0.2">
      <c r="A45" s="6" t="str">
        <f t="shared" si="1"/>
        <v/>
      </c>
      <c r="B45" s="6" t="str">
        <f>IF(AA8="","",AA8)</f>
        <v/>
      </c>
      <c r="C45" s="13" t="str">
        <f>IF(AA$8="","",
IF(AA$8="FG",
IF(AND(2/3*AA$10/1.2&gt;2,OR(2/3*AA$10/1.2&lt;8,2/3*AA$10/1.2=8)),2/3*AA$10/1.2,IF(2/3*AA$10/1.2&gt;8,8,2)),
IF(AA$8="SB",
IF(AND(2/3*AA$10/0.8&gt;2,OR(2/3*AA$10/0.8&lt;8,2/3*AA$10/0.8=8)),2/3*AA$10/0.8,IF(2/3*AA$10/0.8&gt;8,8,2)),
VLOOKUP(AA$12,Berechnungsparameter!$A$23:$G$33,4,FALSE))))</f>
        <v/>
      </c>
      <c r="D45" s="13" t="str">
        <f>IF(AA$8="","",
VLOOKUP(AA$12,Berechnungsparameter!$A$23:$G$33,7,FALSE))</f>
        <v/>
      </c>
      <c r="E45" s="14" t="str">
        <f>IFERROR(IF(OR($A45="",E$18="",$A45=E$18),"",
IF(AND($A45&lt;10,E$18&lt;10),IF(VLOOKUP(CONCATENATE(0,$A45,0,E$18),'Berechnung TBA'!$A$5:$Q$9166,1,FALSE)&lt;&gt;CONCATENATE(0,$A45,0,E$18),"",VLOOKUP(CONCATENATE(0,$A45,0,E$18),'Berechnung TBA'!$A$5:$Q$9166,17,FALSE)),
IF(AND($A45&lt;10,OR(E$18=10,E$18&gt;10)),IF(VLOOKUP(CONCATENATE(0,$A45,E$18),'Berechnung TBA'!$A$5:$Q$9166,1,FALSE)&lt;&gt;CONCATENATE(0,$A45,E$18),"",VLOOKUP(CONCATENATE(0,$A45,E$18),'Berechnung TBA'!$A$5:$Q$9166,17,FALSE)),
IF(AND(E$18&lt;10,OR($A45=10,$A45&gt;10)),IF(VLOOKUP(CONCATENATE($A45,0,E$18),'Berechnung TBA'!$A$5:$Q$9166,1,FALSE)&lt;&gt;CONCATENATE($A45,0,E$18),"",VLOOKUP(CONCATENATE($A45,0,E$18),'Berechnung TBA'!$A$5:$Q$9166,17,FALSE)),
IF(VLOOKUP(CONCATENATE($A45,E$18),'Berechnung TBA'!$A$5:$Q$9166,1,FALSE)&lt;&gt;CONCATENATE($A45,E$18),"",VLOOKUP(CONCATENATE($A45,E$18),'Berechnung TBA'!$A$5:$Q$9166,17,FALSE)))))),"")</f>
        <v/>
      </c>
      <c r="F45" s="14" t="str">
        <f>IFERROR(IF(OR($A45="",F$18="",$A45=F$18),"",
IF(AND($A45&lt;10,F$18&lt;10),IF(VLOOKUP(CONCATENATE(0,$A45,0,F$18),'Berechnung TBA'!$A$5:$Q$9166,1,FALSE)&lt;&gt;CONCATENATE(0,$A45,0,F$18),"",VLOOKUP(CONCATENATE(0,$A45,0,F$18),'Berechnung TBA'!$A$5:$Q$9166,17,FALSE)),
IF(AND($A45&lt;10,OR(F$18=10,F$18&gt;10)),IF(VLOOKUP(CONCATENATE(0,$A45,F$18),'Berechnung TBA'!$A$5:$Q$9166,1,FALSE)&lt;&gt;CONCATENATE(0,$A45,F$18),"",VLOOKUP(CONCATENATE(0,$A45,F$18),'Berechnung TBA'!$A$5:$Q$9166,17,FALSE)),
IF(AND(F$18&lt;10,OR($A45=10,$A45&gt;10)),IF(VLOOKUP(CONCATENATE($A45,0,F$18),'Berechnung TBA'!$A$5:$Q$9166,1,FALSE)&lt;&gt;CONCATENATE($A45,0,F$18),"",VLOOKUP(CONCATENATE($A45,0,F$18),'Berechnung TBA'!$A$5:$Q$9166,17,FALSE)),
IF(VLOOKUP(CONCATENATE($A45,F$18),'Berechnung TBA'!$A$5:$Q$9166,1,FALSE)&lt;&gt;CONCATENATE($A45,F$18),"",VLOOKUP(CONCATENATE($A45,F$18),'Berechnung TBA'!$A$5:$Q$9166,17,FALSE)))))),"")</f>
        <v/>
      </c>
      <c r="G45" s="14" t="str">
        <f>IFERROR(IF(OR($A45="",G$18="",$A45=G$18),"",
IF(AND($A45&lt;10,G$18&lt;10),IF(VLOOKUP(CONCATENATE(0,$A45,0,G$18),'Berechnung TBA'!$A$5:$Q$9166,1,FALSE)&lt;&gt;CONCATENATE(0,$A45,0,G$18),"",VLOOKUP(CONCATENATE(0,$A45,0,G$18),'Berechnung TBA'!$A$5:$Q$9166,17,FALSE)),
IF(AND($A45&lt;10,OR(G$18=10,G$18&gt;10)),IF(VLOOKUP(CONCATENATE(0,$A45,G$18),'Berechnung TBA'!$A$5:$Q$9166,1,FALSE)&lt;&gt;CONCATENATE(0,$A45,G$18),"",VLOOKUP(CONCATENATE(0,$A45,G$18),'Berechnung TBA'!$A$5:$Q$9166,17,FALSE)),
IF(AND(G$18&lt;10,OR($A45=10,$A45&gt;10)),IF(VLOOKUP(CONCATENATE($A45,0,G$18),'Berechnung TBA'!$A$5:$Q$9166,1,FALSE)&lt;&gt;CONCATENATE($A45,0,G$18),"",VLOOKUP(CONCATENATE($A45,0,G$18),'Berechnung TBA'!$A$5:$Q$9166,17,FALSE)),
IF(VLOOKUP(CONCATENATE($A45,G$18),'Berechnung TBA'!$A$5:$Q$9166,1,FALSE)&lt;&gt;CONCATENATE($A45,G$18),"",VLOOKUP(CONCATENATE($A45,G$18),'Berechnung TBA'!$A$5:$Q$9166,17,FALSE)))))),"")</f>
        <v/>
      </c>
      <c r="H45" s="14" t="str">
        <f>IFERROR(IF(OR($A45="",H$18="",$A45=H$18),"",
IF(AND($A45&lt;10,H$18&lt;10),IF(VLOOKUP(CONCATENATE(0,$A45,0,H$18),'Berechnung TBA'!$A$5:$Q$9166,1,FALSE)&lt;&gt;CONCATENATE(0,$A45,0,H$18),"",VLOOKUP(CONCATENATE(0,$A45,0,H$18),'Berechnung TBA'!$A$5:$Q$9166,17,FALSE)),
IF(AND($A45&lt;10,OR(H$18=10,H$18&gt;10)),IF(VLOOKUP(CONCATENATE(0,$A45,H$18),'Berechnung TBA'!$A$5:$Q$9166,1,FALSE)&lt;&gt;CONCATENATE(0,$A45,H$18),"",VLOOKUP(CONCATENATE(0,$A45,H$18),'Berechnung TBA'!$A$5:$Q$9166,17,FALSE)),
IF(AND(H$18&lt;10,OR($A45=10,$A45&gt;10)),IF(VLOOKUP(CONCATENATE($A45,0,H$18),'Berechnung TBA'!$A$5:$Q$9166,1,FALSE)&lt;&gt;CONCATENATE($A45,0,H$18),"",VLOOKUP(CONCATENATE($A45,0,H$18),'Berechnung TBA'!$A$5:$Q$9166,17,FALSE)),
IF(VLOOKUP(CONCATENATE($A45,H$18),'Berechnung TBA'!$A$5:$Q$9166,1,FALSE)&lt;&gt;CONCATENATE($A45,H$18),"",VLOOKUP(CONCATENATE($A45,H$18),'Berechnung TBA'!$A$5:$Q$9166,17,FALSE)))))),"")</f>
        <v/>
      </c>
      <c r="I45" s="14" t="str">
        <f>IFERROR(IF(OR($A45="",I$18="",$A45=I$18),"",
IF(AND($A45&lt;10,I$18&lt;10),IF(VLOOKUP(CONCATENATE(0,$A45,0,I$18),'Berechnung TBA'!$A$5:$Q$9166,1,FALSE)&lt;&gt;CONCATENATE(0,$A45,0,I$18),"",VLOOKUP(CONCATENATE(0,$A45,0,I$18),'Berechnung TBA'!$A$5:$Q$9166,17,FALSE)),
IF(AND($A45&lt;10,OR(I$18=10,I$18&gt;10)),IF(VLOOKUP(CONCATENATE(0,$A45,I$18),'Berechnung TBA'!$A$5:$Q$9166,1,FALSE)&lt;&gt;CONCATENATE(0,$A45,I$18),"",VLOOKUP(CONCATENATE(0,$A45,I$18),'Berechnung TBA'!$A$5:$Q$9166,17,FALSE)),
IF(AND(I$18&lt;10,OR($A45=10,$A45&gt;10)),IF(VLOOKUP(CONCATENATE($A45,0,I$18),'Berechnung TBA'!$A$5:$Q$9166,1,FALSE)&lt;&gt;CONCATENATE($A45,0,I$18),"",VLOOKUP(CONCATENATE($A45,0,I$18),'Berechnung TBA'!$A$5:$Q$9166,17,FALSE)),
IF(VLOOKUP(CONCATENATE($A45,I$18),'Berechnung TBA'!$A$5:$Q$9166,1,FALSE)&lt;&gt;CONCATENATE($A45,I$18),"",VLOOKUP(CONCATENATE($A45,I$18),'Berechnung TBA'!$A$5:$Q$9166,17,FALSE)))))),"")</f>
        <v/>
      </c>
      <c r="J45" s="14" t="str">
        <f>IFERROR(IF(OR($A45="",J$18="",$A45=J$18),"",
IF(AND($A45&lt;10,J$18&lt;10),IF(VLOOKUP(CONCATENATE(0,$A45,0,J$18),'Berechnung TBA'!$A$5:$Q$9166,1,FALSE)&lt;&gt;CONCATENATE(0,$A45,0,J$18),"",VLOOKUP(CONCATENATE(0,$A45,0,J$18),'Berechnung TBA'!$A$5:$Q$9166,17,FALSE)),
IF(AND($A45&lt;10,OR(J$18=10,J$18&gt;10)),IF(VLOOKUP(CONCATENATE(0,$A45,J$18),'Berechnung TBA'!$A$5:$Q$9166,1,FALSE)&lt;&gt;CONCATENATE(0,$A45,J$18),"",VLOOKUP(CONCATENATE(0,$A45,J$18),'Berechnung TBA'!$A$5:$Q$9166,17,FALSE)),
IF(AND(J$18&lt;10,OR($A45=10,$A45&gt;10)),IF(VLOOKUP(CONCATENATE($A45,0,J$18),'Berechnung TBA'!$A$5:$Q$9166,1,FALSE)&lt;&gt;CONCATENATE($A45,0,J$18),"",VLOOKUP(CONCATENATE($A45,0,J$18),'Berechnung TBA'!$A$5:$Q$9166,17,FALSE)),
IF(VLOOKUP(CONCATENATE($A45,J$18),'Berechnung TBA'!$A$5:$Q$9166,1,FALSE)&lt;&gt;CONCATENATE($A45,J$18),"",VLOOKUP(CONCATENATE($A45,J$18),'Berechnung TBA'!$A$5:$Q$9166,17,FALSE)))))),"")</f>
        <v/>
      </c>
      <c r="K45" s="14" t="str">
        <f>IFERROR(IF(OR($A45="",K$18="",$A45=K$18),"",
IF(AND($A45&lt;10,K$18&lt;10),IF(VLOOKUP(CONCATENATE(0,$A45,0,K$18),'Berechnung TBA'!$A$5:$Q$9166,1,FALSE)&lt;&gt;CONCATENATE(0,$A45,0,K$18),"",VLOOKUP(CONCATENATE(0,$A45,0,K$18),'Berechnung TBA'!$A$5:$Q$9166,17,FALSE)),
IF(AND($A45&lt;10,OR(K$18=10,K$18&gt;10)),IF(VLOOKUP(CONCATENATE(0,$A45,K$18),'Berechnung TBA'!$A$5:$Q$9166,1,FALSE)&lt;&gt;CONCATENATE(0,$A45,K$18),"",VLOOKUP(CONCATENATE(0,$A45,K$18),'Berechnung TBA'!$A$5:$Q$9166,17,FALSE)),
IF(AND(K$18&lt;10,OR($A45=10,$A45&gt;10)),IF(VLOOKUP(CONCATENATE($A45,0,K$18),'Berechnung TBA'!$A$5:$Q$9166,1,FALSE)&lt;&gt;CONCATENATE($A45,0,K$18),"",VLOOKUP(CONCATENATE($A45,0,K$18),'Berechnung TBA'!$A$5:$Q$9166,17,FALSE)),
IF(VLOOKUP(CONCATENATE($A45,K$18),'Berechnung TBA'!$A$5:$Q$9166,1,FALSE)&lt;&gt;CONCATENATE($A45,K$18),"",VLOOKUP(CONCATENATE($A45,K$18),'Berechnung TBA'!$A$5:$Q$9166,17,FALSE)))))),"")</f>
        <v/>
      </c>
      <c r="L45" s="14" t="str">
        <f>IFERROR(IF(OR($A45="",L$18="",$A45=L$18),"",
IF(AND($A45&lt;10,L$18&lt;10),IF(VLOOKUP(CONCATENATE(0,$A45,0,L$18),'Berechnung TBA'!$A$5:$Q$9166,1,FALSE)&lt;&gt;CONCATENATE(0,$A45,0,L$18),"",VLOOKUP(CONCATENATE(0,$A45,0,L$18),'Berechnung TBA'!$A$5:$Q$9166,17,FALSE)),
IF(AND($A45&lt;10,OR(L$18=10,L$18&gt;10)),IF(VLOOKUP(CONCATENATE(0,$A45,L$18),'Berechnung TBA'!$A$5:$Q$9166,1,FALSE)&lt;&gt;CONCATENATE(0,$A45,L$18),"",VLOOKUP(CONCATENATE(0,$A45,L$18),'Berechnung TBA'!$A$5:$Q$9166,17,FALSE)),
IF(AND(L$18&lt;10,OR($A45=10,$A45&gt;10)),IF(VLOOKUP(CONCATENATE($A45,0,L$18),'Berechnung TBA'!$A$5:$Q$9166,1,FALSE)&lt;&gt;CONCATENATE($A45,0,L$18),"",VLOOKUP(CONCATENATE($A45,0,L$18),'Berechnung TBA'!$A$5:$Q$9166,17,FALSE)),
IF(VLOOKUP(CONCATENATE($A45,L$18),'Berechnung TBA'!$A$5:$Q$9166,1,FALSE)&lt;&gt;CONCATENATE($A45,L$18),"",VLOOKUP(CONCATENATE($A45,L$18),'Berechnung TBA'!$A$5:$Q$9166,17,FALSE)))))),"")</f>
        <v/>
      </c>
      <c r="M45" s="14" t="str">
        <f>IFERROR(IF(OR($A45="",M$18="",$A45=M$18),"",
IF(AND($A45&lt;10,M$18&lt;10),IF(VLOOKUP(CONCATENATE(0,$A45,0,M$18),'Berechnung TBA'!$A$5:$Q$9166,1,FALSE)&lt;&gt;CONCATENATE(0,$A45,0,M$18),"",VLOOKUP(CONCATENATE(0,$A45,0,M$18),'Berechnung TBA'!$A$5:$Q$9166,17,FALSE)),
IF(AND($A45&lt;10,OR(M$18=10,M$18&gt;10)),IF(VLOOKUP(CONCATENATE(0,$A45,M$18),'Berechnung TBA'!$A$5:$Q$9166,1,FALSE)&lt;&gt;CONCATENATE(0,$A45,M$18),"",VLOOKUP(CONCATENATE(0,$A45,M$18),'Berechnung TBA'!$A$5:$Q$9166,17,FALSE)),
IF(AND(M$18&lt;10,OR($A45=10,$A45&gt;10)),IF(VLOOKUP(CONCATENATE($A45,0,M$18),'Berechnung TBA'!$A$5:$Q$9166,1,FALSE)&lt;&gt;CONCATENATE($A45,0,M$18),"",VLOOKUP(CONCATENATE($A45,0,M$18),'Berechnung TBA'!$A$5:$Q$9166,17,FALSE)),
IF(VLOOKUP(CONCATENATE($A45,M$18),'Berechnung TBA'!$A$5:$Q$9166,1,FALSE)&lt;&gt;CONCATENATE($A45,M$18),"",VLOOKUP(CONCATENATE($A45,M$18),'Berechnung TBA'!$A$5:$Q$9166,17,FALSE)))))),"")</f>
        <v/>
      </c>
      <c r="N45" s="14" t="str">
        <f>IFERROR(IF(OR($A45="",N$18="",$A45=N$18),"",
IF(AND($A45&lt;10,N$18&lt;10),IF(VLOOKUP(CONCATENATE(0,$A45,0,N$18),'Berechnung TBA'!$A$5:$Q$9166,1,FALSE)&lt;&gt;CONCATENATE(0,$A45,0,N$18),"",VLOOKUP(CONCATENATE(0,$A45,0,N$18),'Berechnung TBA'!$A$5:$Q$9166,17,FALSE)),
IF(AND($A45&lt;10,OR(N$18=10,N$18&gt;10)),IF(VLOOKUP(CONCATENATE(0,$A45,N$18),'Berechnung TBA'!$A$5:$Q$9166,1,FALSE)&lt;&gt;CONCATENATE(0,$A45,N$18),"",VLOOKUP(CONCATENATE(0,$A45,N$18),'Berechnung TBA'!$A$5:$Q$9166,17,FALSE)),
IF(AND(N$18&lt;10,OR($A45=10,$A45&gt;10)),IF(VLOOKUP(CONCATENATE($A45,0,N$18),'Berechnung TBA'!$A$5:$Q$9166,1,FALSE)&lt;&gt;CONCATENATE($A45,0,N$18),"",VLOOKUP(CONCATENATE($A45,0,N$18),'Berechnung TBA'!$A$5:$Q$9166,17,FALSE)),
IF(VLOOKUP(CONCATENATE($A45,N$18),'Berechnung TBA'!$A$5:$Q$9166,1,FALSE)&lt;&gt;CONCATENATE($A45,N$18),"",VLOOKUP(CONCATENATE($A45,N$18),'Berechnung TBA'!$A$5:$Q$9166,17,FALSE)))))),"")</f>
        <v/>
      </c>
      <c r="O45" s="14" t="str">
        <f>IFERROR(IF(OR($A45="",O$18="",$A45=O$18),"",
IF(AND($A45&lt;10,O$18&lt;10),IF(VLOOKUP(CONCATENATE(0,$A45,0,O$18),'Berechnung TBA'!$A$5:$Q$9166,1,FALSE)&lt;&gt;CONCATENATE(0,$A45,0,O$18),"",VLOOKUP(CONCATENATE(0,$A45,0,O$18),'Berechnung TBA'!$A$5:$Q$9166,17,FALSE)),
IF(AND($A45&lt;10,OR(O$18=10,O$18&gt;10)),IF(VLOOKUP(CONCATENATE(0,$A45,O$18),'Berechnung TBA'!$A$5:$Q$9166,1,FALSE)&lt;&gt;CONCATENATE(0,$A45,O$18),"",VLOOKUP(CONCATENATE(0,$A45,O$18),'Berechnung TBA'!$A$5:$Q$9166,17,FALSE)),
IF(AND(O$18&lt;10,OR($A45=10,$A45&gt;10)),IF(VLOOKUP(CONCATENATE($A45,0,O$18),'Berechnung TBA'!$A$5:$Q$9166,1,FALSE)&lt;&gt;CONCATENATE($A45,0,O$18),"",VLOOKUP(CONCATENATE($A45,0,O$18),'Berechnung TBA'!$A$5:$Q$9166,17,FALSE)),
IF(VLOOKUP(CONCATENATE($A45,O$18),'Berechnung TBA'!$A$5:$Q$9166,1,FALSE)&lt;&gt;CONCATENATE($A45,O$18),"",VLOOKUP(CONCATENATE($A45,O$18),'Berechnung TBA'!$A$5:$Q$9166,17,FALSE)))))),"")</f>
        <v/>
      </c>
      <c r="P45" s="14" t="str">
        <f>IFERROR(IF(OR($A45="",P$18="",$A45=P$18),"",
IF(AND($A45&lt;10,P$18&lt;10),IF(VLOOKUP(CONCATENATE(0,$A45,0,P$18),'Berechnung TBA'!$A$5:$Q$9166,1,FALSE)&lt;&gt;CONCATENATE(0,$A45,0,P$18),"",VLOOKUP(CONCATENATE(0,$A45,0,P$18),'Berechnung TBA'!$A$5:$Q$9166,17,FALSE)),
IF(AND($A45&lt;10,OR(P$18=10,P$18&gt;10)),IF(VLOOKUP(CONCATENATE(0,$A45,P$18),'Berechnung TBA'!$A$5:$Q$9166,1,FALSE)&lt;&gt;CONCATENATE(0,$A45,P$18),"",VLOOKUP(CONCATENATE(0,$A45,P$18),'Berechnung TBA'!$A$5:$Q$9166,17,FALSE)),
IF(AND(P$18&lt;10,OR($A45=10,$A45&gt;10)),IF(VLOOKUP(CONCATENATE($A45,0,P$18),'Berechnung TBA'!$A$5:$Q$9166,1,FALSE)&lt;&gt;CONCATENATE($A45,0,P$18),"",VLOOKUP(CONCATENATE($A45,0,P$18),'Berechnung TBA'!$A$5:$Q$9166,17,FALSE)),
IF(VLOOKUP(CONCATENATE($A45,P$18),'Berechnung TBA'!$A$5:$Q$9166,1,FALSE)&lt;&gt;CONCATENATE($A45,P$18),"",VLOOKUP(CONCATENATE($A45,P$18),'Berechnung TBA'!$A$5:$Q$9166,17,FALSE)))))),"")</f>
        <v/>
      </c>
      <c r="Q45" s="14" t="str">
        <f>IFERROR(IF(OR($A45="",Q$18="",$A45=Q$18),"",
IF(AND($A45&lt;10,Q$18&lt;10),IF(VLOOKUP(CONCATENATE(0,$A45,0,Q$18),'Berechnung TBA'!$A$5:$Q$9166,1,FALSE)&lt;&gt;CONCATENATE(0,$A45,0,Q$18),"",VLOOKUP(CONCATENATE(0,$A45,0,Q$18),'Berechnung TBA'!$A$5:$Q$9166,17,FALSE)),
IF(AND($A45&lt;10,OR(Q$18=10,Q$18&gt;10)),IF(VLOOKUP(CONCATENATE(0,$A45,Q$18),'Berechnung TBA'!$A$5:$Q$9166,1,FALSE)&lt;&gt;CONCATENATE(0,$A45,Q$18),"",VLOOKUP(CONCATENATE(0,$A45,Q$18),'Berechnung TBA'!$A$5:$Q$9166,17,FALSE)),
IF(AND(Q$18&lt;10,OR($A45=10,$A45&gt;10)),IF(VLOOKUP(CONCATENATE($A45,0,Q$18),'Berechnung TBA'!$A$5:$Q$9166,1,FALSE)&lt;&gt;CONCATENATE($A45,0,Q$18),"",VLOOKUP(CONCATENATE($A45,0,Q$18),'Berechnung TBA'!$A$5:$Q$9166,17,FALSE)),
IF(VLOOKUP(CONCATENATE($A45,Q$18),'Berechnung TBA'!$A$5:$Q$9166,1,FALSE)&lt;&gt;CONCATENATE($A45,Q$18),"",VLOOKUP(CONCATENATE($A45,Q$18),'Berechnung TBA'!$A$5:$Q$9166,17,FALSE)))))),"")</f>
        <v/>
      </c>
      <c r="R45" s="14" t="str">
        <f>IFERROR(IF(OR($A45="",R$18="",$A45=R$18),"",
IF(AND($A45&lt;10,R$18&lt;10),IF(VLOOKUP(CONCATENATE(0,$A45,0,R$18),'Berechnung TBA'!$A$5:$Q$9166,1,FALSE)&lt;&gt;CONCATENATE(0,$A45,0,R$18),"",VLOOKUP(CONCATENATE(0,$A45,0,R$18),'Berechnung TBA'!$A$5:$Q$9166,17,FALSE)),
IF(AND($A45&lt;10,OR(R$18=10,R$18&gt;10)),IF(VLOOKUP(CONCATENATE(0,$A45,R$18),'Berechnung TBA'!$A$5:$Q$9166,1,FALSE)&lt;&gt;CONCATENATE(0,$A45,R$18),"",VLOOKUP(CONCATENATE(0,$A45,R$18),'Berechnung TBA'!$A$5:$Q$9166,17,FALSE)),
IF(AND(R$18&lt;10,OR($A45=10,$A45&gt;10)),IF(VLOOKUP(CONCATENATE($A45,0,R$18),'Berechnung TBA'!$A$5:$Q$9166,1,FALSE)&lt;&gt;CONCATENATE($A45,0,R$18),"",VLOOKUP(CONCATENATE($A45,0,R$18),'Berechnung TBA'!$A$5:$Q$9166,17,FALSE)),
IF(VLOOKUP(CONCATENATE($A45,R$18),'Berechnung TBA'!$A$5:$Q$9166,1,FALSE)&lt;&gt;CONCATENATE($A45,R$18),"",VLOOKUP(CONCATENATE($A45,R$18),'Berechnung TBA'!$A$5:$Q$9166,17,FALSE)))))),"")</f>
        <v/>
      </c>
      <c r="S45" s="14" t="str">
        <f>IFERROR(IF(OR($A45="",S$18="",$A45=S$18),"",
IF(AND($A45&lt;10,S$18&lt;10),IF(VLOOKUP(CONCATENATE(0,$A45,0,S$18),'Berechnung TBA'!$A$5:$Q$9166,1,FALSE)&lt;&gt;CONCATENATE(0,$A45,0,S$18),"",VLOOKUP(CONCATENATE(0,$A45,0,S$18),'Berechnung TBA'!$A$5:$Q$9166,17,FALSE)),
IF(AND($A45&lt;10,OR(S$18=10,S$18&gt;10)),IF(VLOOKUP(CONCATENATE(0,$A45,S$18),'Berechnung TBA'!$A$5:$Q$9166,1,FALSE)&lt;&gt;CONCATENATE(0,$A45,S$18),"",VLOOKUP(CONCATENATE(0,$A45,S$18),'Berechnung TBA'!$A$5:$Q$9166,17,FALSE)),
IF(AND(S$18&lt;10,OR($A45=10,$A45&gt;10)),IF(VLOOKUP(CONCATENATE($A45,0,S$18),'Berechnung TBA'!$A$5:$Q$9166,1,FALSE)&lt;&gt;CONCATENATE($A45,0,S$18),"",VLOOKUP(CONCATENATE($A45,0,S$18),'Berechnung TBA'!$A$5:$Q$9166,17,FALSE)),
IF(VLOOKUP(CONCATENATE($A45,S$18),'Berechnung TBA'!$A$5:$Q$9166,1,FALSE)&lt;&gt;CONCATENATE($A45,S$18),"",VLOOKUP(CONCATENATE($A45,S$18),'Berechnung TBA'!$A$5:$Q$9166,17,FALSE)))))),"")</f>
        <v/>
      </c>
      <c r="T45" s="14" t="str">
        <f>IFERROR(IF(OR($A45="",T$18="",$A45=T$18),"",
IF(AND($A45&lt;10,T$18&lt;10),IF(VLOOKUP(CONCATENATE(0,$A45,0,T$18),'Berechnung TBA'!$A$5:$Q$9166,1,FALSE)&lt;&gt;CONCATENATE(0,$A45,0,T$18),"",VLOOKUP(CONCATENATE(0,$A45,0,T$18),'Berechnung TBA'!$A$5:$Q$9166,17,FALSE)),
IF(AND($A45&lt;10,OR(T$18=10,T$18&gt;10)),IF(VLOOKUP(CONCATENATE(0,$A45,T$18),'Berechnung TBA'!$A$5:$Q$9166,1,FALSE)&lt;&gt;CONCATENATE(0,$A45,T$18),"",VLOOKUP(CONCATENATE(0,$A45,T$18),'Berechnung TBA'!$A$5:$Q$9166,17,FALSE)),
IF(AND(T$18&lt;10,OR($A45=10,$A45&gt;10)),IF(VLOOKUP(CONCATENATE($A45,0,T$18),'Berechnung TBA'!$A$5:$Q$9166,1,FALSE)&lt;&gt;CONCATENATE($A45,0,T$18),"",VLOOKUP(CONCATENATE($A45,0,T$18),'Berechnung TBA'!$A$5:$Q$9166,17,FALSE)),
IF(VLOOKUP(CONCATENATE($A45,T$18),'Berechnung TBA'!$A$5:$Q$9166,1,FALSE)&lt;&gt;CONCATENATE($A45,T$18),"",VLOOKUP(CONCATENATE($A45,T$18),'Berechnung TBA'!$A$5:$Q$9166,17,FALSE)))))),"")</f>
        <v/>
      </c>
      <c r="U45" s="14" t="str">
        <f>IFERROR(IF(OR($A45="",U$18="",$A45=U$18),"",
IF(AND($A45&lt;10,U$18&lt;10),IF(VLOOKUP(CONCATENATE(0,$A45,0,U$18),'Berechnung TBA'!$A$5:$Q$9166,1,FALSE)&lt;&gt;CONCATENATE(0,$A45,0,U$18),"",VLOOKUP(CONCATENATE(0,$A45,0,U$18),'Berechnung TBA'!$A$5:$Q$9166,17,FALSE)),
IF(AND($A45&lt;10,OR(U$18=10,U$18&gt;10)),IF(VLOOKUP(CONCATENATE(0,$A45,U$18),'Berechnung TBA'!$A$5:$Q$9166,1,FALSE)&lt;&gt;CONCATENATE(0,$A45,U$18),"",VLOOKUP(CONCATENATE(0,$A45,U$18),'Berechnung TBA'!$A$5:$Q$9166,17,FALSE)),
IF(AND(U$18&lt;10,OR($A45=10,$A45&gt;10)),IF(VLOOKUP(CONCATENATE($A45,0,U$18),'Berechnung TBA'!$A$5:$Q$9166,1,FALSE)&lt;&gt;CONCATENATE($A45,0,U$18),"",VLOOKUP(CONCATENATE($A45,0,U$18),'Berechnung TBA'!$A$5:$Q$9166,17,FALSE)),
IF(VLOOKUP(CONCATENATE($A45,U$18),'Berechnung TBA'!$A$5:$Q$9166,1,FALSE)&lt;&gt;CONCATENATE($A45,U$18),"",VLOOKUP(CONCATENATE($A45,U$18),'Berechnung TBA'!$A$5:$Q$9166,17,FALSE)))))),"")</f>
        <v/>
      </c>
      <c r="V45" s="14" t="str">
        <f>IFERROR(IF(OR($A45="",V$18="",$A45=V$18),"",
IF(AND($A45&lt;10,V$18&lt;10),IF(VLOOKUP(CONCATENATE(0,$A45,0,V$18),'Berechnung TBA'!$A$5:$Q$9166,1,FALSE)&lt;&gt;CONCATENATE(0,$A45,0,V$18),"",VLOOKUP(CONCATENATE(0,$A45,0,V$18),'Berechnung TBA'!$A$5:$Q$9166,17,FALSE)),
IF(AND($A45&lt;10,OR(V$18=10,V$18&gt;10)),IF(VLOOKUP(CONCATENATE(0,$A45,V$18),'Berechnung TBA'!$A$5:$Q$9166,1,FALSE)&lt;&gt;CONCATENATE(0,$A45,V$18),"",VLOOKUP(CONCATENATE(0,$A45,V$18),'Berechnung TBA'!$A$5:$Q$9166,17,FALSE)),
IF(AND(V$18&lt;10,OR($A45=10,$A45&gt;10)),IF(VLOOKUP(CONCATENATE($A45,0,V$18),'Berechnung TBA'!$A$5:$Q$9166,1,FALSE)&lt;&gt;CONCATENATE($A45,0,V$18),"",VLOOKUP(CONCATENATE($A45,0,V$18),'Berechnung TBA'!$A$5:$Q$9166,17,FALSE)),
IF(VLOOKUP(CONCATENATE($A45,V$18),'Berechnung TBA'!$A$5:$Q$9166,1,FALSE)&lt;&gt;CONCATENATE($A45,V$18),"",VLOOKUP(CONCATENATE($A45,V$18),'Berechnung TBA'!$A$5:$Q$9166,17,FALSE)))))),"")</f>
        <v/>
      </c>
      <c r="W45" s="14" t="str">
        <f>IFERROR(IF(OR($A45="",W$18="",$A45=W$18),"",
IF(AND($A45&lt;10,W$18&lt;10),IF(VLOOKUP(CONCATENATE(0,$A45,0,W$18),'Berechnung TBA'!$A$5:$Q$9166,1,FALSE)&lt;&gt;CONCATENATE(0,$A45,0,W$18),"",VLOOKUP(CONCATENATE(0,$A45,0,W$18),'Berechnung TBA'!$A$5:$Q$9166,17,FALSE)),
IF(AND($A45&lt;10,OR(W$18=10,W$18&gt;10)),IF(VLOOKUP(CONCATENATE(0,$A45,W$18),'Berechnung TBA'!$A$5:$Q$9166,1,FALSE)&lt;&gt;CONCATENATE(0,$A45,W$18),"",VLOOKUP(CONCATENATE(0,$A45,W$18),'Berechnung TBA'!$A$5:$Q$9166,17,FALSE)),
IF(AND(W$18&lt;10,OR($A45=10,$A45&gt;10)),IF(VLOOKUP(CONCATENATE($A45,0,W$18),'Berechnung TBA'!$A$5:$Q$9166,1,FALSE)&lt;&gt;CONCATENATE($A45,0,W$18),"",VLOOKUP(CONCATENATE($A45,0,W$18),'Berechnung TBA'!$A$5:$Q$9166,17,FALSE)),
IF(VLOOKUP(CONCATENATE($A45,W$18),'Berechnung TBA'!$A$5:$Q$9166,1,FALSE)&lt;&gt;CONCATENATE($A45,W$18),"",VLOOKUP(CONCATENATE($A45,W$18),'Berechnung TBA'!$A$5:$Q$9166,17,FALSE)))))),"")</f>
        <v/>
      </c>
      <c r="X45" s="14" t="str">
        <f>IFERROR(IF(OR($A45="",X$18="",$A45=X$18),"",
IF(AND($A45&lt;10,X$18&lt;10),IF(VLOOKUP(CONCATENATE(0,$A45,0,X$18),'Berechnung TBA'!$A$5:$Q$9166,1,FALSE)&lt;&gt;CONCATENATE(0,$A45,0,X$18),"",VLOOKUP(CONCATENATE(0,$A45,0,X$18),'Berechnung TBA'!$A$5:$Q$9166,17,FALSE)),
IF(AND($A45&lt;10,OR(X$18=10,X$18&gt;10)),IF(VLOOKUP(CONCATENATE(0,$A45,X$18),'Berechnung TBA'!$A$5:$Q$9166,1,FALSE)&lt;&gt;CONCATENATE(0,$A45,X$18),"",VLOOKUP(CONCATENATE(0,$A45,X$18),'Berechnung TBA'!$A$5:$Q$9166,17,FALSE)),
IF(AND(X$18&lt;10,OR($A45=10,$A45&gt;10)),IF(VLOOKUP(CONCATENATE($A45,0,X$18),'Berechnung TBA'!$A$5:$Q$9166,1,FALSE)&lt;&gt;CONCATENATE($A45,0,X$18),"",VLOOKUP(CONCATENATE($A45,0,X$18),'Berechnung TBA'!$A$5:$Q$9166,17,FALSE)),
IF(VLOOKUP(CONCATENATE($A45,X$18),'Berechnung TBA'!$A$5:$Q$9166,1,FALSE)&lt;&gt;CONCATENATE($A45,X$18),"",VLOOKUP(CONCATENATE($A45,X$18),'Berechnung TBA'!$A$5:$Q$9166,17,FALSE)))))),"")</f>
        <v/>
      </c>
      <c r="Y45" s="14" t="str">
        <f>IFERROR(IF(OR($A45="",Y$18="",$A45=Y$18),"",
IF(AND($A45&lt;10,Y$18&lt;10),IF(VLOOKUP(CONCATENATE(0,$A45,0,Y$18),'Berechnung TBA'!$A$5:$Q$9166,1,FALSE)&lt;&gt;CONCATENATE(0,$A45,0,Y$18),"",VLOOKUP(CONCATENATE(0,$A45,0,Y$18),'Berechnung TBA'!$A$5:$Q$9166,17,FALSE)),
IF(AND($A45&lt;10,OR(Y$18=10,Y$18&gt;10)),IF(VLOOKUP(CONCATENATE(0,$A45,Y$18),'Berechnung TBA'!$A$5:$Q$9166,1,FALSE)&lt;&gt;CONCATENATE(0,$A45,Y$18),"",VLOOKUP(CONCATENATE(0,$A45,Y$18),'Berechnung TBA'!$A$5:$Q$9166,17,FALSE)),
IF(AND(Y$18&lt;10,OR($A45=10,$A45&gt;10)),IF(VLOOKUP(CONCATENATE($A45,0,Y$18),'Berechnung TBA'!$A$5:$Q$9166,1,FALSE)&lt;&gt;CONCATENATE($A45,0,Y$18),"",VLOOKUP(CONCATENATE($A45,0,Y$18),'Berechnung TBA'!$A$5:$Q$9166,17,FALSE)),
IF(VLOOKUP(CONCATENATE($A45,Y$18),'Berechnung TBA'!$A$5:$Q$9166,1,FALSE)&lt;&gt;CONCATENATE($A45,Y$18),"",VLOOKUP(CONCATENATE($A45,Y$18),'Berechnung TBA'!$A$5:$Q$9166,17,FALSE)))))),"")</f>
        <v/>
      </c>
      <c r="Z45" s="14" t="str">
        <f>IFERROR(IF(OR($A45="",Z$18="",$A45=Z$18),"",
IF(AND($A45&lt;10,Z$18&lt;10),IF(VLOOKUP(CONCATENATE(0,$A45,0,Z$18),'Berechnung TBA'!$A$5:$Q$9166,1,FALSE)&lt;&gt;CONCATENATE(0,$A45,0,Z$18),"",VLOOKUP(CONCATENATE(0,$A45,0,Z$18),'Berechnung TBA'!$A$5:$Q$9166,17,FALSE)),
IF(AND($A45&lt;10,OR(Z$18=10,Z$18&gt;10)),IF(VLOOKUP(CONCATENATE(0,$A45,Z$18),'Berechnung TBA'!$A$5:$Q$9166,1,FALSE)&lt;&gt;CONCATENATE(0,$A45,Z$18),"",VLOOKUP(CONCATENATE(0,$A45,Z$18),'Berechnung TBA'!$A$5:$Q$9166,17,FALSE)),
IF(AND(Z$18&lt;10,OR($A45=10,$A45&gt;10)),IF(VLOOKUP(CONCATENATE($A45,0,Z$18),'Berechnung TBA'!$A$5:$Q$9166,1,FALSE)&lt;&gt;CONCATENATE($A45,0,Z$18),"",VLOOKUP(CONCATENATE($A45,0,Z$18),'Berechnung TBA'!$A$5:$Q$9166,17,FALSE)),
IF(VLOOKUP(CONCATENATE($A45,Z$18),'Berechnung TBA'!$A$5:$Q$9166,1,FALSE)&lt;&gt;CONCATENATE($A45,Z$18),"",VLOOKUP(CONCATENATE($A45,Z$18),'Berechnung TBA'!$A$5:$Q$9166,17,FALSE)))))),"")</f>
        <v/>
      </c>
      <c r="AA45" s="14" t="str">
        <f>IFERROR(IF(OR($A45="",AA$18="",$A45=AA$18),"",
IF(AND($A45&lt;10,AA$18&lt;10),IF(VLOOKUP(CONCATENATE(0,$A45,0,AA$18),'Berechnung TBA'!$A$5:$Q$9166,1,FALSE)&lt;&gt;CONCATENATE(0,$A45,0,AA$18),"",VLOOKUP(CONCATENATE(0,$A45,0,AA$18),'Berechnung TBA'!$A$5:$Q$9166,17,FALSE)),
IF(AND($A45&lt;10,OR(AA$18=10,AA$18&gt;10)),IF(VLOOKUP(CONCATENATE(0,$A45,AA$18),'Berechnung TBA'!$A$5:$Q$9166,1,FALSE)&lt;&gt;CONCATENATE(0,$A45,AA$18),"",VLOOKUP(CONCATENATE(0,$A45,AA$18),'Berechnung TBA'!$A$5:$Q$9166,17,FALSE)),
IF(AND(AA$18&lt;10,OR($A45=10,$A45&gt;10)),IF(VLOOKUP(CONCATENATE($A45,0,AA$18),'Berechnung TBA'!$A$5:$Q$9166,1,FALSE)&lt;&gt;CONCATENATE($A45,0,AA$18),"",VLOOKUP(CONCATENATE($A45,0,AA$18),'Berechnung TBA'!$A$5:$Q$9166,17,FALSE)),
IF(VLOOKUP(CONCATENATE($A45,AA$18),'Berechnung TBA'!$A$5:$Q$9166,1,FALSE)&lt;&gt;CONCATENATE($A45,AA$18),"",VLOOKUP(CONCATENATE($A45,AA$18),'Berechnung TBA'!$A$5:$Q$9166,17,FALSE)))))),"")</f>
        <v/>
      </c>
      <c r="AB45" s="14" t="str">
        <f>IFERROR(IF(OR($A45="",AB$18="",$A45=AB$18),"",
IF(AND($A45&lt;10,AB$18&lt;10),IF(VLOOKUP(CONCATENATE(0,$A45,0,AB$18),'Berechnung TBA'!$A$5:$Q$9166,1,FALSE)&lt;&gt;CONCATENATE(0,$A45,0,AB$18),"",VLOOKUP(CONCATENATE(0,$A45,0,AB$18),'Berechnung TBA'!$A$5:$Q$9166,17,FALSE)),
IF(AND($A45&lt;10,OR(AB$18=10,AB$18&gt;10)),IF(VLOOKUP(CONCATENATE(0,$A45,AB$18),'Berechnung TBA'!$A$5:$Q$9166,1,FALSE)&lt;&gt;CONCATENATE(0,$A45,AB$18),"",VLOOKUP(CONCATENATE(0,$A45,AB$18),'Berechnung TBA'!$A$5:$Q$9166,17,FALSE)),
IF(AND(AB$18&lt;10,OR($A45=10,$A45&gt;10)),IF(VLOOKUP(CONCATENATE($A45,0,AB$18),'Berechnung TBA'!$A$5:$Q$9166,1,FALSE)&lt;&gt;CONCATENATE($A45,0,AB$18),"",VLOOKUP(CONCATENATE($A45,0,AB$18),'Berechnung TBA'!$A$5:$Q$9166,17,FALSE)),
IF(VLOOKUP(CONCATENATE($A45,AB$18),'Berechnung TBA'!$A$5:$Q$9166,1,FALSE)&lt;&gt;CONCATENATE($A45,AB$18),"",VLOOKUP(CONCATENATE($A45,AB$18),'Berechnung TBA'!$A$5:$Q$9166,17,FALSE)))))),"")</f>
        <v/>
      </c>
      <c r="AC45" s="14" t="str">
        <f>IFERROR(IF(OR($A45="",AC$18="",$A45=AC$18),"",
IF(AND($A45&lt;10,AC$18&lt;10),IF(VLOOKUP(CONCATENATE(0,$A45,0,AC$18),'Berechnung TBA'!$A$5:$Q$9166,1,FALSE)&lt;&gt;CONCATENATE(0,$A45,0,AC$18),"",VLOOKUP(CONCATENATE(0,$A45,0,AC$18),'Berechnung TBA'!$A$5:$Q$9166,17,FALSE)),
IF(AND($A45&lt;10,OR(AC$18=10,AC$18&gt;10)),IF(VLOOKUP(CONCATENATE(0,$A45,AC$18),'Berechnung TBA'!$A$5:$Q$9166,1,FALSE)&lt;&gt;CONCATENATE(0,$A45,AC$18),"",VLOOKUP(CONCATENATE(0,$A45,AC$18),'Berechnung TBA'!$A$5:$Q$9166,17,FALSE)),
IF(AND(AC$18&lt;10,OR($A45=10,$A45&gt;10)),IF(VLOOKUP(CONCATENATE($A45,0,AC$18),'Berechnung TBA'!$A$5:$Q$9166,1,FALSE)&lt;&gt;CONCATENATE($A45,0,AC$18),"",VLOOKUP(CONCATENATE($A45,0,AC$18),'Berechnung TBA'!$A$5:$Q$9166,17,FALSE)),
IF(VLOOKUP(CONCATENATE($A45,AC$18),'Berechnung TBA'!$A$5:$Q$9166,1,FALSE)&lt;&gt;CONCATENATE($A45,AC$18),"",VLOOKUP(CONCATENATE($A45,AC$18),'Berechnung TBA'!$A$5:$Q$9166,17,FALSE)))))),"")</f>
        <v/>
      </c>
      <c r="AD45" s="14" t="str">
        <f>IFERROR(IF(OR($A45="",AD$18="",$A45=AD$18),"",
IF(AND($A45&lt;10,AD$18&lt;10),IF(VLOOKUP(CONCATENATE(0,$A45,0,AD$18),'Berechnung TBA'!$A$5:$Q$9166,1,FALSE)&lt;&gt;CONCATENATE(0,$A45,0,AD$18),"",VLOOKUP(CONCATENATE(0,$A45,0,AD$18),'Berechnung TBA'!$A$5:$Q$9166,17,FALSE)),
IF(AND($A45&lt;10,OR(AD$18=10,AD$18&gt;10)),IF(VLOOKUP(CONCATENATE(0,$A45,AD$18),'Berechnung TBA'!$A$5:$Q$9166,1,FALSE)&lt;&gt;CONCATENATE(0,$A45,AD$18),"",VLOOKUP(CONCATENATE(0,$A45,AD$18),'Berechnung TBA'!$A$5:$Q$9166,17,FALSE)),
IF(AND(AD$18&lt;10,OR($A45=10,$A45&gt;10)),IF(VLOOKUP(CONCATENATE($A45,0,AD$18),'Berechnung TBA'!$A$5:$Q$9166,1,FALSE)&lt;&gt;CONCATENATE($A45,0,AD$18),"",VLOOKUP(CONCATENATE($A45,0,AD$18),'Berechnung TBA'!$A$5:$Q$9166,17,FALSE)),
IF(VLOOKUP(CONCATENATE($A45,AD$18),'Berechnung TBA'!$A$5:$Q$9166,1,FALSE)&lt;&gt;CONCATENATE($A45,AD$18),"",VLOOKUP(CONCATENATE($A45,AD$18),'Berechnung TBA'!$A$5:$Q$9166,17,FALSE)))))),"")</f>
        <v/>
      </c>
      <c r="AE45" s="14" t="str">
        <f>IFERROR(IF(OR($A45="",AE$18="",$A45=AE$18),"",
IF(AND($A45&lt;10,AE$18&lt;10),IF(VLOOKUP(CONCATENATE(0,$A45,0,AE$18),'Berechnung TBA'!$A$5:$Q$9166,1,FALSE)&lt;&gt;CONCATENATE(0,$A45,0,AE$18),"",VLOOKUP(CONCATENATE(0,$A45,0,AE$18),'Berechnung TBA'!$A$5:$Q$9166,17,FALSE)),
IF(AND($A45&lt;10,OR(AE$18=10,AE$18&gt;10)),IF(VLOOKUP(CONCATENATE(0,$A45,AE$18),'Berechnung TBA'!$A$5:$Q$9166,1,FALSE)&lt;&gt;CONCATENATE(0,$A45,AE$18),"",VLOOKUP(CONCATENATE(0,$A45,AE$18),'Berechnung TBA'!$A$5:$Q$9166,17,FALSE)),
IF(AND(AE$18&lt;10,OR($A45=10,$A45&gt;10)),IF(VLOOKUP(CONCATENATE($A45,0,AE$18),'Berechnung TBA'!$A$5:$Q$9166,1,FALSE)&lt;&gt;CONCATENATE($A45,0,AE$18),"",VLOOKUP(CONCATENATE($A45,0,AE$18),'Berechnung TBA'!$A$5:$Q$9166,17,FALSE)),
IF(VLOOKUP(CONCATENATE($A45,AE$18),'Berechnung TBA'!$A$5:$Q$9166,1,FALSE)&lt;&gt;CONCATENATE($A45,AE$18),"",VLOOKUP(CONCATENATE($A45,AE$18),'Berechnung TBA'!$A$5:$Q$9166,17,FALSE)))))),"")</f>
        <v/>
      </c>
      <c r="AF45" s="14" t="str">
        <f>IFERROR(IF(OR($A45="",AF$18="",$A45=AF$18),"",
IF(AND($A45&lt;10,AF$18&lt;10),IF(VLOOKUP(CONCATENATE(0,$A45,0,AF$18),'Berechnung TBA'!$A$5:$Q$9166,1,FALSE)&lt;&gt;CONCATENATE(0,$A45,0,AF$18),"",VLOOKUP(CONCATENATE(0,$A45,0,AF$18),'Berechnung TBA'!$A$5:$Q$9166,17,FALSE)),
IF(AND($A45&lt;10,OR(AF$18=10,AF$18&gt;10)),IF(VLOOKUP(CONCATENATE(0,$A45,AF$18),'Berechnung TBA'!$A$5:$Q$9166,1,FALSE)&lt;&gt;CONCATENATE(0,$A45,AF$18),"",VLOOKUP(CONCATENATE(0,$A45,AF$18),'Berechnung TBA'!$A$5:$Q$9166,17,FALSE)),
IF(AND(AF$18&lt;10,OR($A45=10,$A45&gt;10)),IF(VLOOKUP(CONCATENATE($A45,0,AF$18),'Berechnung TBA'!$A$5:$Q$9166,1,FALSE)&lt;&gt;CONCATENATE($A45,0,AF$18),"",VLOOKUP(CONCATENATE($A45,0,AF$18),'Berechnung TBA'!$A$5:$Q$9166,17,FALSE)),
IF(VLOOKUP(CONCATENATE($A45,AF$18),'Berechnung TBA'!$A$5:$Q$9166,1,FALSE)&lt;&gt;CONCATENATE($A45,AF$18),"",VLOOKUP(CONCATENATE($A45,AF$18),'Berechnung TBA'!$A$5:$Q$9166,17,FALSE)))))),"")</f>
        <v/>
      </c>
      <c r="AG45" s="14" t="str">
        <f>IFERROR(IF(OR($A45="",AG$18="",$A45=AG$18),"",
IF(AND($A45&lt;10,AG$18&lt;10),IF(VLOOKUP(CONCATENATE(0,$A45,0,AG$18),'Berechnung TBA'!$A$5:$Q$9166,1,FALSE)&lt;&gt;CONCATENATE(0,$A45,0,AG$18),"",VLOOKUP(CONCATENATE(0,$A45,0,AG$18),'Berechnung TBA'!$A$5:$Q$9166,17,FALSE)),
IF(AND($A45&lt;10,OR(AG$18=10,AG$18&gt;10)),IF(VLOOKUP(CONCATENATE(0,$A45,AG$18),'Berechnung TBA'!$A$5:$Q$9166,1,FALSE)&lt;&gt;CONCATENATE(0,$A45,AG$18),"",VLOOKUP(CONCATENATE(0,$A45,AG$18),'Berechnung TBA'!$A$5:$Q$9166,17,FALSE)),
IF(AND(AG$18&lt;10,OR($A45=10,$A45&gt;10)),IF(VLOOKUP(CONCATENATE($A45,0,AG$18),'Berechnung TBA'!$A$5:$Q$9166,1,FALSE)&lt;&gt;CONCATENATE($A45,0,AG$18),"",VLOOKUP(CONCATENATE($A45,0,AG$18),'Berechnung TBA'!$A$5:$Q$9166,17,FALSE)),
IF(VLOOKUP(CONCATENATE($A45,AG$18),'Berechnung TBA'!$A$5:$Q$9166,1,FALSE)&lt;&gt;CONCATENATE($A45,AG$18),"",VLOOKUP(CONCATENATE($A45,AG$18),'Berechnung TBA'!$A$5:$Q$9166,17,FALSE)))))),"")</f>
        <v/>
      </c>
      <c r="AH45" s="14" t="str">
        <f>IFERROR(IF(OR($A45="",AH$18="",$A45=AH$18),"",
IF(AND($A45&lt;10,AH$18&lt;10),IF(VLOOKUP(CONCATENATE(0,$A45,0,AH$18),'Berechnung TBA'!$A$5:$Q$9166,1,FALSE)&lt;&gt;CONCATENATE(0,$A45,0,AH$18),"",VLOOKUP(CONCATENATE(0,$A45,0,AH$18),'Berechnung TBA'!$A$5:$Q$9166,17,FALSE)),
IF(AND($A45&lt;10,OR(AH$18=10,AH$18&gt;10)),IF(VLOOKUP(CONCATENATE(0,$A45,AH$18),'Berechnung TBA'!$A$5:$Q$9166,1,FALSE)&lt;&gt;CONCATENATE(0,$A45,AH$18),"",VLOOKUP(CONCATENATE(0,$A45,AH$18),'Berechnung TBA'!$A$5:$Q$9166,17,FALSE)),
IF(AND(AH$18&lt;10,OR($A45=10,$A45&gt;10)),IF(VLOOKUP(CONCATENATE($A45,0,AH$18),'Berechnung TBA'!$A$5:$Q$9166,1,FALSE)&lt;&gt;CONCATENATE($A45,0,AH$18),"",VLOOKUP(CONCATENATE($A45,0,AH$18),'Berechnung TBA'!$A$5:$Q$9166,17,FALSE)),
IF(VLOOKUP(CONCATENATE($A45,AH$18),'Berechnung TBA'!$A$5:$Q$9166,1,FALSE)&lt;&gt;CONCATENATE($A45,AH$18),"",VLOOKUP(CONCATENATE($A45,AH$18),'Berechnung TBA'!$A$5:$Q$9166,17,FALSE)))))),"")</f>
        <v/>
      </c>
      <c r="AI45" s="14" t="str">
        <f>IFERROR(IF(OR($A45="",AI$18="",$A45=AI$18),"",
IF(AND($A45&lt;10,AI$18&lt;10),IF(VLOOKUP(CONCATENATE(0,$A45,0,AI$18),'Berechnung TBA'!$A$5:$Q$9166,1,FALSE)&lt;&gt;CONCATENATE(0,$A45,0,AI$18),"",VLOOKUP(CONCATENATE(0,$A45,0,AI$18),'Berechnung TBA'!$A$5:$Q$9166,17,FALSE)),
IF(AND($A45&lt;10,OR(AI$18=10,AI$18&gt;10)),IF(VLOOKUP(CONCATENATE(0,$A45,AI$18),'Berechnung TBA'!$A$5:$Q$9166,1,FALSE)&lt;&gt;CONCATENATE(0,$A45,AI$18),"",VLOOKUP(CONCATENATE(0,$A45,AI$18),'Berechnung TBA'!$A$5:$Q$9166,17,FALSE)),
IF(AND(AI$18&lt;10,OR($A45=10,$A45&gt;10)),IF(VLOOKUP(CONCATENATE($A45,0,AI$18),'Berechnung TBA'!$A$5:$Q$9166,1,FALSE)&lt;&gt;CONCATENATE($A45,0,AI$18),"",VLOOKUP(CONCATENATE($A45,0,AI$18),'Berechnung TBA'!$A$5:$Q$9166,17,FALSE)),
IF(VLOOKUP(CONCATENATE($A45,AI$18),'Berechnung TBA'!$A$5:$Q$9166,1,FALSE)&lt;&gt;CONCATENATE($A45,AI$18),"",VLOOKUP(CONCATENATE($A45,AI$18),'Berechnung TBA'!$A$5:$Q$9166,17,FALSE)))))),"")</f>
        <v/>
      </c>
      <c r="AJ45" s="14" t="str">
        <f>IFERROR(IF(OR($A45="",AJ$18="",$A45=AJ$18),"",
IF(AND($A45&lt;10,AJ$18&lt;10),IF(VLOOKUP(CONCATENATE(0,$A45,0,AJ$18),'Berechnung TBA'!$A$5:$Q$9166,1,FALSE)&lt;&gt;CONCATENATE(0,$A45,0,AJ$18),"",VLOOKUP(CONCATENATE(0,$A45,0,AJ$18),'Berechnung TBA'!$A$5:$Q$9166,17,FALSE)),
IF(AND($A45&lt;10,OR(AJ$18=10,AJ$18&gt;10)),IF(VLOOKUP(CONCATENATE(0,$A45,AJ$18),'Berechnung TBA'!$A$5:$Q$9166,1,FALSE)&lt;&gt;CONCATENATE(0,$A45,AJ$18),"",VLOOKUP(CONCATENATE(0,$A45,AJ$18),'Berechnung TBA'!$A$5:$Q$9166,17,FALSE)),
IF(AND(AJ$18&lt;10,OR($A45=10,$A45&gt;10)),IF(VLOOKUP(CONCATENATE($A45,0,AJ$18),'Berechnung TBA'!$A$5:$Q$9166,1,FALSE)&lt;&gt;CONCATENATE($A45,0,AJ$18),"",VLOOKUP(CONCATENATE($A45,0,AJ$18),'Berechnung TBA'!$A$5:$Q$9166,17,FALSE)),
IF(VLOOKUP(CONCATENATE($A45,AJ$18),'Berechnung TBA'!$A$5:$Q$9166,1,FALSE)&lt;&gt;CONCATENATE($A45,AJ$18),"",VLOOKUP(CONCATENATE($A45,AJ$18),'Berechnung TBA'!$A$5:$Q$9166,17,FALSE)))))),"")</f>
        <v/>
      </c>
      <c r="AK45" s="14" t="str">
        <f>IFERROR(IF(OR($A45="",AK$18="",$A45=AK$18),"",
IF(AND($A45&lt;10,AK$18&lt;10),IF(VLOOKUP(CONCATENATE(0,$A45,0,AK$18),'Berechnung TBA'!$A$5:$Q$9166,1,FALSE)&lt;&gt;CONCATENATE(0,$A45,0,AK$18),"",VLOOKUP(CONCATENATE(0,$A45,0,AK$18),'Berechnung TBA'!$A$5:$Q$9166,17,FALSE)),
IF(AND($A45&lt;10,OR(AK$18=10,AK$18&gt;10)),IF(VLOOKUP(CONCATENATE(0,$A45,AK$18),'Berechnung TBA'!$A$5:$Q$9166,1,FALSE)&lt;&gt;CONCATENATE(0,$A45,AK$18),"",VLOOKUP(CONCATENATE(0,$A45,AK$18),'Berechnung TBA'!$A$5:$Q$9166,17,FALSE)),
IF(AND(AK$18&lt;10,OR($A45=10,$A45&gt;10)),IF(VLOOKUP(CONCATENATE($A45,0,AK$18),'Berechnung TBA'!$A$5:$Q$9166,1,FALSE)&lt;&gt;CONCATENATE($A45,0,AK$18),"",VLOOKUP(CONCATENATE($A45,0,AK$18),'Berechnung TBA'!$A$5:$Q$9166,17,FALSE)),
IF(VLOOKUP(CONCATENATE($A45,AK$18),'Berechnung TBA'!$A$5:$Q$9166,1,FALSE)&lt;&gt;CONCATENATE($A45,AK$18),"",VLOOKUP(CONCATENATE($A45,AK$18),'Berechnung TBA'!$A$5:$Q$9166,17,FALSE)))))),"")</f>
        <v/>
      </c>
      <c r="AL45" s="14" t="str">
        <f>IFERROR(IF(OR($A45="",AL$18="",$A45=AL$18),"",
IF(AND($A45&lt;10,AL$18&lt;10),IF(VLOOKUP(CONCATENATE(0,$A45,0,AL$18),'Berechnung TBA'!$A$5:$Q$9166,1,FALSE)&lt;&gt;CONCATENATE(0,$A45,0,AL$18),"",VLOOKUP(CONCATENATE(0,$A45,0,AL$18),'Berechnung TBA'!$A$5:$Q$9166,17,FALSE)),
IF(AND($A45&lt;10,OR(AL$18=10,AL$18&gt;10)),IF(VLOOKUP(CONCATENATE(0,$A45,AL$18),'Berechnung TBA'!$A$5:$Q$9166,1,FALSE)&lt;&gt;CONCATENATE(0,$A45,AL$18),"",VLOOKUP(CONCATENATE(0,$A45,AL$18),'Berechnung TBA'!$A$5:$Q$9166,17,FALSE)),
IF(AND(AL$18&lt;10,OR($A45=10,$A45&gt;10)),IF(VLOOKUP(CONCATENATE($A45,0,AL$18),'Berechnung TBA'!$A$5:$Q$9166,1,FALSE)&lt;&gt;CONCATENATE($A45,0,AL$18),"",VLOOKUP(CONCATENATE($A45,0,AL$18),'Berechnung TBA'!$A$5:$Q$9166,17,FALSE)),
IF(VLOOKUP(CONCATENATE($A45,AL$18),'Berechnung TBA'!$A$5:$Q$9166,1,FALSE)&lt;&gt;CONCATENATE($A45,AL$18),"",VLOOKUP(CONCATENATE($A45,AL$18),'Berechnung TBA'!$A$5:$Q$9166,17,FALSE)))))),"")</f>
        <v/>
      </c>
      <c r="AM45" s="14" t="str">
        <f>IFERROR(IF(OR($A45="",AM$18="",$A45=AM$18),"",
IF(AND($A45&lt;10,AM$18&lt;10),IF(VLOOKUP(CONCATENATE(0,$A45,0,AM$18),'Berechnung TBA'!$A$5:$Q$9166,1,FALSE)&lt;&gt;CONCATENATE(0,$A45,0,AM$18),"",VLOOKUP(CONCATENATE(0,$A45,0,AM$18),'Berechnung TBA'!$A$5:$Q$9166,17,FALSE)),
IF(AND($A45&lt;10,OR(AM$18=10,AM$18&gt;10)),IF(VLOOKUP(CONCATENATE(0,$A45,AM$18),'Berechnung TBA'!$A$5:$Q$9166,1,FALSE)&lt;&gt;CONCATENATE(0,$A45,AM$18),"",VLOOKUP(CONCATENATE(0,$A45,AM$18),'Berechnung TBA'!$A$5:$Q$9166,17,FALSE)),
IF(AND(AM$18&lt;10,OR($A45=10,$A45&gt;10)),IF(VLOOKUP(CONCATENATE($A45,0,AM$18),'Berechnung TBA'!$A$5:$Q$9166,1,FALSE)&lt;&gt;CONCATENATE($A45,0,AM$18),"",VLOOKUP(CONCATENATE($A45,0,AM$18),'Berechnung TBA'!$A$5:$Q$9166,17,FALSE)),
IF(VLOOKUP(CONCATENATE($A45,AM$18),'Berechnung TBA'!$A$5:$Q$9166,1,FALSE)&lt;&gt;CONCATENATE($A45,AM$18),"",VLOOKUP(CONCATENATE($A45,AM$18),'Berechnung TBA'!$A$5:$Q$9166,17,FALSE)))))),"")</f>
        <v/>
      </c>
      <c r="AN45" s="14" t="str">
        <f>IFERROR(IF(OR($A45="",AN$18="",$A45=AN$18),"",
IF(AND($A45&lt;10,AN$18&lt;10),IF(VLOOKUP(CONCATENATE(0,$A45,0,AN$18),'Berechnung TBA'!$A$5:$Q$9166,1,FALSE)&lt;&gt;CONCATENATE(0,$A45,0,AN$18),"",VLOOKUP(CONCATENATE(0,$A45,0,AN$18),'Berechnung TBA'!$A$5:$Q$9166,17,FALSE)),
IF(AND($A45&lt;10,OR(AN$18=10,AN$18&gt;10)),IF(VLOOKUP(CONCATENATE(0,$A45,AN$18),'Berechnung TBA'!$A$5:$Q$9166,1,FALSE)&lt;&gt;CONCATENATE(0,$A45,AN$18),"",VLOOKUP(CONCATENATE(0,$A45,AN$18),'Berechnung TBA'!$A$5:$Q$9166,17,FALSE)),
IF(AND(AN$18&lt;10,OR($A45=10,$A45&gt;10)),IF(VLOOKUP(CONCATENATE($A45,0,AN$18),'Berechnung TBA'!$A$5:$Q$9166,1,FALSE)&lt;&gt;CONCATENATE($A45,0,AN$18),"",VLOOKUP(CONCATENATE($A45,0,AN$18),'Berechnung TBA'!$A$5:$Q$9166,17,FALSE)),
IF(VLOOKUP(CONCATENATE($A45,AN$18),'Berechnung TBA'!$A$5:$Q$9166,1,FALSE)&lt;&gt;CONCATENATE($A45,AN$18),"",VLOOKUP(CONCATENATE($A45,AN$18),'Berechnung TBA'!$A$5:$Q$9166,17,FALSE)))))),"")</f>
        <v/>
      </c>
    </row>
    <row r="46" spans="1:40" x14ac:dyDescent="0.2">
      <c r="A46" s="6" t="str">
        <f t="shared" si="1"/>
        <v/>
      </c>
      <c r="B46" s="6" t="str">
        <f>IF(AB8="","",AB8)</f>
        <v/>
      </c>
      <c r="C46" s="13" t="str">
        <f>IF(AB$8="","",
IF(AB$8="FG",
IF(AND(2/3*AB$10/1.2&gt;2,OR(2/3*AB$10/1.2&lt;8,2/3*AB$10/1.2=8)),2/3*AB$10/1.2,IF(2/3*AB$10/1.2&gt;8,8,2)),
IF(AB$8="SB",
IF(AND(2/3*AB$10/0.8&gt;2,OR(2/3*AB$10/0.8&lt;8,2/3*AB$10/0.8=8)),2/3*AB$10/0.8,IF(2/3*AB$10/0.8&gt;8,8,2)),
VLOOKUP(AB$12,Berechnungsparameter!$A$23:$G$33,4,FALSE))))</f>
        <v/>
      </c>
      <c r="D46" s="13" t="str">
        <f>IF(AB$8="","",
VLOOKUP(AB$12,Berechnungsparameter!$A$23:$G$33,7,FALSE))</f>
        <v/>
      </c>
      <c r="E46" s="14" t="str">
        <f>IFERROR(IF(OR($A46="",E$18="",$A46=E$18),"",
IF(AND($A46&lt;10,E$18&lt;10),IF(VLOOKUP(CONCATENATE(0,$A46,0,E$18),'Berechnung TBA'!$A$5:$Q$9166,1,FALSE)&lt;&gt;CONCATENATE(0,$A46,0,E$18),"",VLOOKUP(CONCATENATE(0,$A46,0,E$18),'Berechnung TBA'!$A$5:$Q$9166,17,FALSE)),
IF(AND($A46&lt;10,OR(E$18=10,E$18&gt;10)),IF(VLOOKUP(CONCATENATE(0,$A46,E$18),'Berechnung TBA'!$A$5:$Q$9166,1,FALSE)&lt;&gt;CONCATENATE(0,$A46,E$18),"",VLOOKUP(CONCATENATE(0,$A46,E$18),'Berechnung TBA'!$A$5:$Q$9166,17,FALSE)),
IF(AND(E$18&lt;10,OR($A46=10,$A46&gt;10)),IF(VLOOKUP(CONCATENATE($A46,0,E$18),'Berechnung TBA'!$A$5:$Q$9166,1,FALSE)&lt;&gt;CONCATENATE($A46,0,E$18),"",VLOOKUP(CONCATENATE($A46,0,E$18),'Berechnung TBA'!$A$5:$Q$9166,17,FALSE)),
IF(VLOOKUP(CONCATENATE($A46,E$18),'Berechnung TBA'!$A$5:$Q$9166,1,FALSE)&lt;&gt;CONCATENATE($A46,E$18),"",VLOOKUP(CONCATENATE($A46,E$18),'Berechnung TBA'!$A$5:$Q$9166,17,FALSE)))))),"")</f>
        <v/>
      </c>
      <c r="F46" s="14" t="str">
        <f>IFERROR(IF(OR($A46="",F$18="",$A46=F$18),"",
IF(AND($A46&lt;10,F$18&lt;10),IF(VLOOKUP(CONCATENATE(0,$A46,0,F$18),'Berechnung TBA'!$A$5:$Q$9166,1,FALSE)&lt;&gt;CONCATENATE(0,$A46,0,F$18),"",VLOOKUP(CONCATENATE(0,$A46,0,F$18),'Berechnung TBA'!$A$5:$Q$9166,17,FALSE)),
IF(AND($A46&lt;10,OR(F$18=10,F$18&gt;10)),IF(VLOOKUP(CONCATENATE(0,$A46,F$18),'Berechnung TBA'!$A$5:$Q$9166,1,FALSE)&lt;&gt;CONCATENATE(0,$A46,F$18),"",VLOOKUP(CONCATENATE(0,$A46,F$18),'Berechnung TBA'!$A$5:$Q$9166,17,FALSE)),
IF(AND(F$18&lt;10,OR($A46=10,$A46&gt;10)),IF(VLOOKUP(CONCATENATE($A46,0,F$18),'Berechnung TBA'!$A$5:$Q$9166,1,FALSE)&lt;&gt;CONCATENATE($A46,0,F$18),"",VLOOKUP(CONCATENATE($A46,0,F$18),'Berechnung TBA'!$A$5:$Q$9166,17,FALSE)),
IF(VLOOKUP(CONCATENATE($A46,F$18),'Berechnung TBA'!$A$5:$Q$9166,1,FALSE)&lt;&gt;CONCATENATE($A46,F$18),"",VLOOKUP(CONCATENATE($A46,F$18),'Berechnung TBA'!$A$5:$Q$9166,17,FALSE)))))),"")</f>
        <v/>
      </c>
      <c r="G46" s="14" t="str">
        <f>IFERROR(IF(OR($A46="",G$18="",$A46=G$18),"",
IF(AND($A46&lt;10,G$18&lt;10),IF(VLOOKUP(CONCATENATE(0,$A46,0,G$18),'Berechnung TBA'!$A$5:$Q$9166,1,FALSE)&lt;&gt;CONCATENATE(0,$A46,0,G$18),"",VLOOKUP(CONCATENATE(0,$A46,0,G$18),'Berechnung TBA'!$A$5:$Q$9166,17,FALSE)),
IF(AND($A46&lt;10,OR(G$18=10,G$18&gt;10)),IF(VLOOKUP(CONCATENATE(0,$A46,G$18),'Berechnung TBA'!$A$5:$Q$9166,1,FALSE)&lt;&gt;CONCATENATE(0,$A46,G$18),"",VLOOKUP(CONCATENATE(0,$A46,G$18),'Berechnung TBA'!$A$5:$Q$9166,17,FALSE)),
IF(AND(G$18&lt;10,OR($A46=10,$A46&gt;10)),IF(VLOOKUP(CONCATENATE($A46,0,G$18),'Berechnung TBA'!$A$5:$Q$9166,1,FALSE)&lt;&gt;CONCATENATE($A46,0,G$18),"",VLOOKUP(CONCATENATE($A46,0,G$18),'Berechnung TBA'!$A$5:$Q$9166,17,FALSE)),
IF(VLOOKUP(CONCATENATE($A46,G$18),'Berechnung TBA'!$A$5:$Q$9166,1,FALSE)&lt;&gt;CONCATENATE($A46,G$18),"",VLOOKUP(CONCATENATE($A46,G$18),'Berechnung TBA'!$A$5:$Q$9166,17,FALSE)))))),"")</f>
        <v/>
      </c>
      <c r="H46" s="14" t="str">
        <f>IFERROR(IF(OR($A46="",H$18="",$A46=H$18),"",
IF(AND($A46&lt;10,H$18&lt;10),IF(VLOOKUP(CONCATENATE(0,$A46,0,H$18),'Berechnung TBA'!$A$5:$Q$9166,1,FALSE)&lt;&gt;CONCATENATE(0,$A46,0,H$18),"",VLOOKUP(CONCATENATE(0,$A46,0,H$18),'Berechnung TBA'!$A$5:$Q$9166,17,FALSE)),
IF(AND($A46&lt;10,OR(H$18=10,H$18&gt;10)),IF(VLOOKUP(CONCATENATE(0,$A46,H$18),'Berechnung TBA'!$A$5:$Q$9166,1,FALSE)&lt;&gt;CONCATENATE(0,$A46,H$18),"",VLOOKUP(CONCATENATE(0,$A46,H$18),'Berechnung TBA'!$A$5:$Q$9166,17,FALSE)),
IF(AND(H$18&lt;10,OR($A46=10,$A46&gt;10)),IF(VLOOKUP(CONCATENATE($A46,0,H$18),'Berechnung TBA'!$A$5:$Q$9166,1,FALSE)&lt;&gt;CONCATENATE($A46,0,H$18),"",VLOOKUP(CONCATENATE($A46,0,H$18),'Berechnung TBA'!$A$5:$Q$9166,17,FALSE)),
IF(VLOOKUP(CONCATENATE($A46,H$18),'Berechnung TBA'!$A$5:$Q$9166,1,FALSE)&lt;&gt;CONCATENATE($A46,H$18),"",VLOOKUP(CONCATENATE($A46,H$18),'Berechnung TBA'!$A$5:$Q$9166,17,FALSE)))))),"")</f>
        <v/>
      </c>
      <c r="I46" s="14" t="str">
        <f>IFERROR(IF(OR($A46="",I$18="",$A46=I$18),"",
IF(AND($A46&lt;10,I$18&lt;10),IF(VLOOKUP(CONCATENATE(0,$A46,0,I$18),'Berechnung TBA'!$A$5:$Q$9166,1,FALSE)&lt;&gt;CONCATENATE(0,$A46,0,I$18),"",VLOOKUP(CONCATENATE(0,$A46,0,I$18),'Berechnung TBA'!$A$5:$Q$9166,17,FALSE)),
IF(AND($A46&lt;10,OR(I$18=10,I$18&gt;10)),IF(VLOOKUP(CONCATENATE(0,$A46,I$18),'Berechnung TBA'!$A$5:$Q$9166,1,FALSE)&lt;&gt;CONCATENATE(0,$A46,I$18),"",VLOOKUP(CONCATENATE(0,$A46,I$18),'Berechnung TBA'!$A$5:$Q$9166,17,FALSE)),
IF(AND(I$18&lt;10,OR($A46=10,$A46&gt;10)),IF(VLOOKUP(CONCATENATE($A46,0,I$18),'Berechnung TBA'!$A$5:$Q$9166,1,FALSE)&lt;&gt;CONCATENATE($A46,0,I$18),"",VLOOKUP(CONCATENATE($A46,0,I$18),'Berechnung TBA'!$A$5:$Q$9166,17,FALSE)),
IF(VLOOKUP(CONCATENATE($A46,I$18),'Berechnung TBA'!$A$5:$Q$9166,1,FALSE)&lt;&gt;CONCATENATE($A46,I$18),"",VLOOKUP(CONCATENATE($A46,I$18),'Berechnung TBA'!$A$5:$Q$9166,17,FALSE)))))),"")</f>
        <v/>
      </c>
      <c r="J46" s="14" t="str">
        <f>IFERROR(IF(OR($A46="",J$18="",$A46=J$18),"",
IF(AND($A46&lt;10,J$18&lt;10),IF(VLOOKUP(CONCATENATE(0,$A46,0,J$18),'Berechnung TBA'!$A$5:$Q$9166,1,FALSE)&lt;&gt;CONCATENATE(0,$A46,0,J$18),"",VLOOKUP(CONCATENATE(0,$A46,0,J$18),'Berechnung TBA'!$A$5:$Q$9166,17,FALSE)),
IF(AND($A46&lt;10,OR(J$18=10,J$18&gt;10)),IF(VLOOKUP(CONCATENATE(0,$A46,J$18),'Berechnung TBA'!$A$5:$Q$9166,1,FALSE)&lt;&gt;CONCATENATE(0,$A46,J$18),"",VLOOKUP(CONCATENATE(0,$A46,J$18),'Berechnung TBA'!$A$5:$Q$9166,17,FALSE)),
IF(AND(J$18&lt;10,OR($A46=10,$A46&gt;10)),IF(VLOOKUP(CONCATENATE($A46,0,J$18),'Berechnung TBA'!$A$5:$Q$9166,1,FALSE)&lt;&gt;CONCATENATE($A46,0,J$18),"",VLOOKUP(CONCATENATE($A46,0,J$18),'Berechnung TBA'!$A$5:$Q$9166,17,FALSE)),
IF(VLOOKUP(CONCATENATE($A46,J$18),'Berechnung TBA'!$A$5:$Q$9166,1,FALSE)&lt;&gt;CONCATENATE($A46,J$18),"",VLOOKUP(CONCATENATE($A46,J$18),'Berechnung TBA'!$A$5:$Q$9166,17,FALSE)))))),"")</f>
        <v/>
      </c>
      <c r="K46" s="14" t="str">
        <f>IFERROR(IF(OR($A46="",K$18="",$A46=K$18),"",
IF(AND($A46&lt;10,K$18&lt;10),IF(VLOOKUP(CONCATENATE(0,$A46,0,K$18),'Berechnung TBA'!$A$5:$Q$9166,1,FALSE)&lt;&gt;CONCATENATE(0,$A46,0,K$18),"",VLOOKUP(CONCATENATE(0,$A46,0,K$18),'Berechnung TBA'!$A$5:$Q$9166,17,FALSE)),
IF(AND($A46&lt;10,OR(K$18=10,K$18&gt;10)),IF(VLOOKUP(CONCATENATE(0,$A46,K$18),'Berechnung TBA'!$A$5:$Q$9166,1,FALSE)&lt;&gt;CONCATENATE(0,$A46,K$18),"",VLOOKUP(CONCATENATE(0,$A46,K$18),'Berechnung TBA'!$A$5:$Q$9166,17,FALSE)),
IF(AND(K$18&lt;10,OR($A46=10,$A46&gt;10)),IF(VLOOKUP(CONCATENATE($A46,0,K$18),'Berechnung TBA'!$A$5:$Q$9166,1,FALSE)&lt;&gt;CONCATENATE($A46,0,K$18),"",VLOOKUP(CONCATENATE($A46,0,K$18),'Berechnung TBA'!$A$5:$Q$9166,17,FALSE)),
IF(VLOOKUP(CONCATENATE($A46,K$18),'Berechnung TBA'!$A$5:$Q$9166,1,FALSE)&lt;&gt;CONCATENATE($A46,K$18),"",VLOOKUP(CONCATENATE($A46,K$18),'Berechnung TBA'!$A$5:$Q$9166,17,FALSE)))))),"")</f>
        <v/>
      </c>
      <c r="L46" s="14" t="str">
        <f>IFERROR(IF(OR($A46="",L$18="",$A46=L$18),"",
IF(AND($A46&lt;10,L$18&lt;10),IF(VLOOKUP(CONCATENATE(0,$A46,0,L$18),'Berechnung TBA'!$A$5:$Q$9166,1,FALSE)&lt;&gt;CONCATENATE(0,$A46,0,L$18),"",VLOOKUP(CONCATENATE(0,$A46,0,L$18),'Berechnung TBA'!$A$5:$Q$9166,17,FALSE)),
IF(AND($A46&lt;10,OR(L$18=10,L$18&gt;10)),IF(VLOOKUP(CONCATENATE(0,$A46,L$18),'Berechnung TBA'!$A$5:$Q$9166,1,FALSE)&lt;&gt;CONCATENATE(0,$A46,L$18),"",VLOOKUP(CONCATENATE(0,$A46,L$18),'Berechnung TBA'!$A$5:$Q$9166,17,FALSE)),
IF(AND(L$18&lt;10,OR($A46=10,$A46&gt;10)),IF(VLOOKUP(CONCATENATE($A46,0,L$18),'Berechnung TBA'!$A$5:$Q$9166,1,FALSE)&lt;&gt;CONCATENATE($A46,0,L$18),"",VLOOKUP(CONCATENATE($A46,0,L$18),'Berechnung TBA'!$A$5:$Q$9166,17,FALSE)),
IF(VLOOKUP(CONCATENATE($A46,L$18),'Berechnung TBA'!$A$5:$Q$9166,1,FALSE)&lt;&gt;CONCATENATE($A46,L$18),"",VLOOKUP(CONCATENATE($A46,L$18),'Berechnung TBA'!$A$5:$Q$9166,17,FALSE)))))),"")</f>
        <v/>
      </c>
      <c r="M46" s="14" t="str">
        <f>IFERROR(IF(OR($A46="",M$18="",$A46=M$18),"",
IF(AND($A46&lt;10,M$18&lt;10),IF(VLOOKUP(CONCATENATE(0,$A46,0,M$18),'Berechnung TBA'!$A$5:$Q$9166,1,FALSE)&lt;&gt;CONCATENATE(0,$A46,0,M$18),"",VLOOKUP(CONCATENATE(0,$A46,0,M$18),'Berechnung TBA'!$A$5:$Q$9166,17,FALSE)),
IF(AND($A46&lt;10,OR(M$18=10,M$18&gt;10)),IF(VLOOKUP(CONCATENATE(0,$A46,M$18),'Berechnung TBA'!$A$5:$Q$9166,1,FALSE)&lt;&gt;CONCATENATE(0,$A46,M$18),"",VLOOKUP(CONCATENATE(0,$A46,M$18),'Berechnung TBA'!$A$5:$Q$9166,17,FALSE)),
IF(AND(M$18&lt;10,OR($A46=10,$A46&gt;10)),IF(VLOOKUP(CONCATENATE($A46,0,M$18),'Berechnung TBA'!$A$5:$Q$9166,1,FALSE)&lt;&gt;CONCATENATE($A46,0,M$18),"",VLOOKUP(CONCATENATE($A46,0,M$18),'Berechnung TBA'!$A$5:$Q$9166,17,FALSE)),
IF(VLOOKUP(CONCATENATE($A46,M$18),'Berechnung TBA'!$A$5:$Q$9166,1,FALSE)&lt;&gt;CONCATENATE($A46,M$18),"",VLOOKUP(CONCATENATE($A46,M$18),'Berechnung TBA'!$A$5:$Q$9166,17,FALSE)))))),"")</f>
        <v/>
      </c>
      <c r="N46" s="14" t="str">
        <f>IFERROR(IF(OR($A46="",N$18="",$A46=N$18),"",
IF(AND($A46&lt;10,N$18&lt;10),IF(VLOOKUP(CONCATENATE(0,$A46,0,N$18),'Berechnung TBA'!$A$5:$Q$9166,1,FALSE)&lt;&gt;CONCATENATE(0,$A46,0,N$18),"",VLOOKUP(CONCATENATE(0,$A46,0,N$18),'Berechnung TBA'!$A$5:$Q$9166,17,FALSE)),
IF(AND($A46&lt;10,OR(N$18=10,N$18&gt;10)),IF(VLOOKUP(CONCATENATE(0,$A46,N$18),'Berechnung TBA'!$A$5:$Q$9166,1,FALSE)&lt;&gt;CONCATENATE(0,$A46,N$18),"",VLOOKUP(CONCATENATE(0,$A46,N$18),'Berechnung TBA'!$A$5:$Q$9166,17,FALSE)),
IF(AND(N$18&lt;10,OR($A46=10,$A46&gt;10)),IF(VLOOKUP(CONCATENATE($A46,0,N$18),'Berechnung TBA'!$A$5:$Q$9166,1,FALSE)&lt;&gt;CONCATENATE($A46,0,N$18),"",VLOOKUP(CONCATENATE($A46,0,N$18),'Berechnung TBA'!$A$5:$Q$9166,17,FALSE)),
IF(VLOOKUP(CONCATENATE($A46,N$18),'Berechnung TBA'!$A$5:$Q$9166,1,FALSE)&lt;&gt;CONCATENATE($A46,N$18),"",VLOOKUP(CONCATENATE($A46,N$18),'Berechnung TBA'!$A$5:$Q$9166,17,FALSE)))))),"")</f>
        <v/>
      </c>
      <c r="O46" s="14" t="str">
        <f>IFERROR(IF(OR($A46="",O$18="",$A46=O$18),"",
IF(AND($A46&lt;10,O$18&lt;10),IF(VLOOKUP(CONCATENATE(0,$A46,0,O$18),'Berechnung TBA'!$A$5:$Q$9166,1,FALSE)&lt;&gt;CONCATENATE(0,$A46,0,O$18),"",VLOOKUP(CONCATENATE(0,$A46,0,O$18),'Berechnung TBA'!$A$5:$Q$9166,17,FALSE)),
IF(AND($A46&lt;10,OR(O$18=10,O$18&gt;10)),IF(VLOOKUP(CONCATENATE(0,$A46,O$18),'Berechnung TBA'!$A$5:$Q$9166,1,FALSE)&lt;&gt;CONCATENATE(0,$A46,O$18),"",VLOOKUP(CONCATENATE(0,$A46,O$18),'Berechnung TBA'!$A$5:$Q$9166,17,FALSE)),
IF(AND(O$18&lt;10,OR($A46=10,$A46&gt;10)),IF(VLOOKUP(CONCATENATE($A46,0,O$18),'Berechnung TBA'!$A$5:$Q$9166,1,FALSE)&lt;&gt;CONCATENATE($A46,0,O$18),"",VLOOKUP(CONCATENATE($A46,0,O$18),'Berechnung TBA'!$A$5:$Q$9166,17,FALSE)),
IF(VLOOKUP(CONCATENATE($A46,O$18),'Berechnung TBA'!$A$5:$Q$9166,1,FALSE)&lt;&gt;CONCATENATE($A46,O$18),"",VLOOKUP(CONCATENATE($A46,O$18),'Berechnung TBA'!$A$5:$Q$9166,17,FALSE)))))),"")</f>
        <v/>
      </c>
      <c r="P46" s="14" t="str">
        <f>IFERROR(IF(OR($A46="",P$18="",$A46=P$18),"",
IF(AND($A46&lt;10,P$18&lt;10),IF(VLOOKUP(CONCATENATE(0,$A46,0,P$18),'Berechnung TBA'!$A$5:$Q$9166,1,FALSE)&lt;&gt;CONCATENATE(0,$A46,0,P$18),"",VLOOKUP(CONCATENATE(0,$A46,0,P$18),'Berechnung TBA'!$A$5:$Q$9166,17,FALSE)),
IF(AND($A46&lt;10,OR(P$18=10,P$18&gt;10)),IF(VLOOKUP(CONCATENATE(0,$A46,P$18),'Berechnung TBA'!$A$5:$Q$9166,1,FALSE)&lt;&gt;CONCATENATE(0,$A46,P$18),"",VLOOKUP(CONCATENATE(0,$A46,P$18),'Berechnung TBA'!$A$5:$Q$9166,17,FALSE)),
IF(AND(P$18&lt;10,OR($A46=10,$A46&gt;10)),IF(VLOOKUP(CONCATENATE($A46,0,P$18),'Berechnung TBA'!$A$5:$Q$9166,1,FALSE)&lt;&gt;CONCATENATE($A46,0,P$18),"",VLOOKUP(CONCATENATE($A46,0,P$18),'Berechnung TBA'!$A$5:$Q$9166,17,FALSE)),
IF(VLOOKUP(CONCATENATE($A46,P$18),'Berechnung TBA'!$A$5:$Q$9166,1,FALSE)&lt;&gt;CONCATENATE($A46,P$18),"",VLOOKUP(CONCATENATE($A46,P$18),'Berechnung TBA'!$A$5:$Q$9166,17,FALSE)))))),"")</f>
        <v/>
      </c>
      <c r="Q46" s="14" t="str">
        <f>IFERROR(IF(OR($A46="",Q$18="",$A46=Q$18),"",
IF(AND($A46&lt;10,Q$18&lt;10),IF(VLOOKUP(CONCATENATE(0,$A46,0,Q$18),'Berechnung TBA'!$A$5:$Q$9166,1,FALSE)&lt;&gt;CONCATENATE(0,$A46,0,Q$18),"",VLOOKUP(CONCATENATE(0,$A46,0,Q$18),'Berechnung TBA'!$A$5:$Q$9166,17,FALSE)),
IF(AND($A46&lt;10,OR(Q$18=10,Q$18&gt;10)),IF(VLOOKUP(CONCATENATE(0,$A46,Q$18),'Berechnung TBA'!$A$5:$Q$9166,1,FALSE)&lt;&gt;CONCATENATE(0,$A46,Q$18),"",VLOOKUP(CONCATENATE(0,$A46,Q$18),'Berechnung TBA'!$A$5:$Q$9166,17,FALSE)),
IF(AND(Q$18&lt;10,OR($A46=10,$A46&gt;10)),IF(VLOOKUP(CONCATENATE($A46,0,Q$18),'Berechnung TBA'!$A$5:$Q$9166,1,FALSE)&lt;&gt;CONCATENATE($A46,0,Q$18),"",VLOOKUP(CONCATENATE($A46,0,Q$18),'Berechnung TBA'!$A$5:$Q$9166,17,FALSE)),
IF(VLOOKUP(CONCATENATE($A46,Q$18),'Berechnung TBA'!$A$5:$Q$9166,1,FALSE)&lt;&gt;CONCATENATE($A46,Q$18),"",VLOOKUP(CONCATENATE($A46,Q$18),'Berechnung TBA'!$A$5:$Q$9166,17,FALSE)))))),"")</f>
        <v/>
      </c>
      <c r="R46" s="14" t="str">
        <f>IFERROR(IF(OR($A46="",R$18="",$A46=R$18),"",
IF(AND($A46&lt;10,R$18&lt;10),IF(VLOOKUP(CONCATENATE(0,$A46,0,R$18),'Berechnung TBA'!$A$5:$Q$9166,1,FALSE)&lt;&gt;CONCATENATE(0,$A46,0,R$18),"",VLOOKUP(CONCATENATE(0,$A46,0,R$18),'Berechnung TBA'!$A$5:$Q$9166,17,FALSE)),
IF(AND($A46&lt;10,OR(R$18=10,R$18&gt;10)),IF(VLOOKUP(CONCATENATE(0,$A46,R$18),'Berechnung TBA'!$A$5:$Q$9166,1,FALSE)&lt;&gt;CONCATENATE(0,$A46,R$18),"",VLOOKUP(CONCATENATE(0,$A46,R$18),'Berechnung TBA'!$A$5:$Q$9166,17,FALSE)),
IF(AND(R$18&lt;10,OR($A46=10,$A46&gt;10)),IF(VLOOKUP(CONCATENATE($A46,0,R$18),'Berechnung TBA'!$A$5:$Q$9166,1,FALSE)&lt;&gt;CONCATENATE($A46,0,R$18),"",VLOOKUP(CONCATENATE($A46,0,R$18),'Berechnung TBA'!$A$5:$Q$9166,17,FALSE)),
IF(VLOOKUP(CONCATENATE($A46,R$18),'Berechnung TBA'!$A$5:$Q$9166,1,FALSE)&lt;&gt;CONCATENATE($A46,R$18),"",VLOOKUP(CONCATENATE($A46,R$18),'Berechnung TBA'!$A$5:$Q$9166,17,FALSE)))))),"")</f>
        <v/>
      </c>
      <c r="S46" s="14" t="str">
        <f>IFERROR(IF(OR($A46="",S$18="",$A46=S$18),"",
IF(AND($A46&lt;10,S$18&lt;10),IF(VLOOKUP(CONCATENATE(0,$A46,0,S$18),'Berechnung TBA'!$A$5:$Q$9166,1,FALSE)&lt;&gt;CONCATENATE(0,$A46,0,S$18),"",VLOOKUP(CONCATENATE(0,$A46,0,S$18),'Berechnung TBA'!$A$5:$Q$9166,17,FALSE)),
IF(AND($A46&lt;10,OR(S$18=10,S$18&gt;10)),IF(VLOOKUP(CONCATENATE(0,$A46,S$18),'Berechnung TBA'!$A$5:$Q$9166,1,FALSE)&lt;&gt;CONCATENATE(0,$A46,S$18),"",VLOOKUP(CONCATENATE(0,$A46,S$18),'Berechnung TBA'!$A$5:$Q$9166,17,FALSE)),
IF(AND(S$18&lt;10,OR($A46=10,$A46&gt;10)),IF(VLOOKUP(CONCATENATE($A46,0,S$18),'Berechnung TBA'!$A$5:$Q$9166,1,FALSE)&lt;&gt;CONCATENATE($A46,0,S$18),"",VLOOKUP(CONCATENATE($A46,0,S$18),'Berechnung TBA'!$A$5:$Q$9166,17,FALSE)),
IF(VLOOKUP(CONCATENATE($A46,S$18),'Berechnung TBA'!$A$5:$Q$9166,1,FALSE)&lt;&gt;CONCATENATE($A46,S$18),"",VLOOKUP(CONCATENATE($A46,S$18),'Berechnung TBA'!$A$5:$Q$9166,17,FALSE)))))),"")</f>
        <v/>
      </c>
      <c r="T46" s="14" t="str">
        <f>IFERROR(IF(OR($A46="",T$18="",$A46=T$18),"",
IF(AND($A46&lt;10,T$18&lt;10),IF(VLOOKUP(CONCATENATE(0,$A46,0,T$18),'Berechnung TBA'!$A$5:$Q$9166,1,FALSE)&lt;&gt;CONCATENATE(0,$A46,0,T$18),"",VLOOKUP(CONCATENATE(0,$A46,0,T$18),'Berechnung TBA'!$A$5:$Q$9166,17,FALSE)),
IF(AND($A46&lt;10,OR(T$18=10,T$18&gt;10)),IF(VLOOKUP(CONCATENATE(0,$A46,T$18),'Berechnung TBA'!$A$5:$Q$9166,1,FALSE)&lt;&gt;CONCATENATE(0,$A46,T$18),"",VLOOKUP(CONCATENATE(0,$A46,T$18),'Berechnung TBA'!$A$5:$Q$9166,17,FALSE)),
IF(AND(T$18&lt;10,OR($A46=10,$A46&gt;10)),IF(VLOOKUP(CONCATENATE($A46,0,T$18),'Berechnung TBA'!$A$5:$Q$9166,1,FALSE)&lt;&gt;CONCATENATE($A46,0,T$18),"",VLOOKUP(CONCATENATE($A46,0,T$18),'Berechnung TBA'!$A$5:$Q$9166,17,FALSE)),
IF(VLOOKUP(CONCATENATE($A46,T$18),'Berechnung TBA'!$A$5:$Q$9166,1,FALSE)&lt;&gt;CONCATENATE($A46,T$18),"",VLOOKUP(CONCATENATE($A46,T$18),'Berechnung TBA'!$A$5:$Q$9166,17,FALSE)))))),"")</f>
        <v/>
      </c>
      <c r="U46" s="14" t="str">
        <f>IFERROR(IF(OR($A46="",U$18="",$A46=U$18),"",
IF(AND($A46&lt;10,U$18&lt;10),IF(VLOOKUP(CONCATENATE(0,$A46,0,U$18),'Berechnung TBA'!$A$5:$Q$9166,1,FALSE)&lt;&gt;CONCATENATE(0,$A46,0,U$18),"",VLOOKUP(CONCATENATE(0,$A46,0,U$18),'Berechnung TBA'!$A$5:$Q$9166,17,FALSE)),
IF(AND($A46&lt;10,OR(U$18=10,U$18&gt;10)),IF(VLOOKUP(CONCATENATE(0,$A46,U$18),'Berechnung TBA'!$A$5:$Q$9166,1,FALSE)&lt;&gt;CONCATENATE(0,$A46,U$18),"",VLOOKUP(CONCATENATE(0,$A46,U$18),'Berechnung TBA'!$A$5:$Q$9166,17,FALSE)),
IF(AND(U$18&lt;10,OR($A46=10,$A46&gt;10)),IF(VLOOKUP(CONCATENATE($A46,0,U$18),'Berechnung TBA'!$A$5:$Q$9166,1,FALSE)&lt;&gt;CONCATENATE($A46,0,U$18),"",VLOOKUP(CONCATENATE($A46,0,U$18),'Berechnung TBA'!$A$5:$Q$9166,17,FALSE)),
IF(VLOOKUP(CONCATENATE($A46,U$18),'Berechnung TBA'!$A$5:$Q$9166,1,FALSE)&lt;&gt;CONCATENATE($A46,U$18),"",VLOOKUP(CONCATENATE($A46,U$18),'Berechnung TBA'!$A$5:$Q$9166,17,FALSE)))))),"")</f>
        <v/>
      </c>
      <c r="V46" s="14" t="str">
        <f>IFERROR(IF(OR($A46="",V$18="",$A46=V$18),"",
IF(AND($A46&lt;10,V$18&lt;10),IF(VLOOKUP(CONCATENATE(0,$A46,0,V$18),'Berechnung TBA'!$A$5:$Q$9166,1,FALSE)&lt;&gt;CONCATENATE(0,$A46,0,V$18),"",VLOOKUP(CONCATENATE(0,$A46,0,V$18),'Berechnung TBA'!$A$5:$Q$9166,17,FALSE)),
IF(AND($A46&lt;10,OR(V$18=10,V$18&gt;10)),IF(VLOOKUP(CONCATENATE(0,$A46,V$18),'Berechnung TBA'!$A$5:$Q$9166,1,FALSE)&lt;&gt;CONCATENATE(0,$A46,V$18),"",VLOOKUP(CONCATENATE(0,$A46,V$18),'Berechnung TBA'!$A$5:$Q$9166,17,FALSE)),
IF(AND(V$18&lt;10,OR($A46=10,$A46&gt;10)),IF(VLOOKUP(CONCATENATE($A46,0,V$18),'Berechnung TBA'!$A$5:$Q$9166,1,FALSE)&lt;&gt;CONCATENATE($A46,0,V$18),"",VLOOKUP(CONCATENATE($A46,0,V$18),'Berechnung TBA'!$A$5:$Q$9166,17,FALSE)),
IF(VLOOKUP(CONCATENATE($A46,V$18),'Berechnung TBA'!$A$5:$Q$9166,1,FALSE)&lt;&gt;CONCATENATE($A46,V$18),"",VLOOKUP(CONCATENATE($A46,V$18),'Berechnung TBA'!$A$5:$Q$9166,17,FALSE)))))),"")</f>
        <v/>
      </c>
      <c r="W46" s="14" t="str">
        <f>IFERROR(IF(OR($A46="",W$18="",$A46=W$18),"",
IF(AND($A46&lt;10,W$18&lt;10),IF(VLOOKUP(CONCATENATE(0,$A46,0,W$18),'Berechnung TBA'!$A$5:$Q$9166,1,FALSE)&lt;&gt;CONCATENATE(0,$A46,0,W$18),"",VLOOKUP(CONCATENATE(0,$A46,0,W$18),'Berechnung TBA'!$A$5:$Q$9166,17,FALSE)),
IF(AND($A46&lt;10,OR(W$18=10,W$18&gt;10)),IF(VLOOKUP(CONCATENATE(0,$A46,W$18),'Berechnung TBA'!$A$5:$Q$9166,1,FALSE)&lt;&gt;CONCATENATE(0,$A46,W$18),"",VLOOKUP(CONCATENATE(0,$A46,W$18),'Berechnung TBA'!$A$5:$Q$9166,17,FALSE)),
IF(AND(W$18&lt;10,OR($A46=10,$A46&gt;10)),IF(VLOOKUP(CONCATENATE($A46,0,W$18),'Berechnung TBA'!$A$5:$Q$9166,1,FALSE)&lt;&gt;CONCATENATE($A46,0,W$18),"",VLOOKUP(CONCATENATE($A46,0,W$18),'Berechnung TBA'!$A$5:$Q$9166,17,FALSE)),
IF(VLOOKUP(CONCATENATE($A46,W$18),'Berechnung TBA'!$A$5:$Q$9166,1,FALSE)&lt;&gt;CONCATENATE($A46,W$18),"",VLOOKUP(CONCATENATE($A46,W$18),'Berechnung TBA'!$A$5:$Q$9166,17,FALSE)))))),"")</f>
        <v/>
      </c>
      <c r="X46" s="14" t="str">
        <f>IFERROR(IF(OR($A46="",X$18="",$A46=X$18),"",
IF(AND($A46&lt;10,X$18&lt;10),IF(VLOOKUP(CONCATENATE(0,$A46,0,X$18),'Berechnung TBA'!$A$5:$Q$9166,1,FALSE)&lt;&gt;CONCATENATE(0,$A46,0,X$18),"",VLOOKUP(CONCATENATE(0,$A46,0,X$18),'Berechnung TBA'!$A$5:$Q$9166,17,FALSE)),
IF(AND($A46&lt;10,OR(X$18=10,X$18&gt;10)),IF(VLOOKUP(CONCATENATE(0,$A46,X$18),'Berechnung TBA'!$A$5:$Q$9166,1,FALSE)&lt;&gt;CONCATENATE(0,$A46,X$18),"",VLOOKUP(CONCATENATE(0,$A46,X$18),'Berechnung TBA'!$A$5:$Q$9166,17,FALSE)),
IF(AND(X$18&lt;10,OR($A46=10,$A46&gt;10)),IF(VLOOKUP(CONCATENATE($A46,0,X$18),'Berechnung TBA'!$A$5:$Q$9166,1,FALSE)&lt;&gt;CONCATENATE($A46,0,X$18),"",VLOOKUP(CONCATENATE($A46,0,X$18),'Berechnung TBA'!$A$5:$Q$9166,17,FALSE)),
IF(VLOOKUP(CONCATENATE($A46,X$18),'Berechnung TBA'!$A$5:$Q$9166,1,FALSE)&lt;&gt;CONCATENATE($A46,X$18),"",VLOOKUP(CONCATENATE($A46,X$18),'Berechnung TBA'!$A$5:$Q$9166,17,FALSE)))))),"")</f>
        <v/>
      </c>
      <c r="Y46" s="14" t="str">
        <f>IFERROR(IF(OR($A46="",Y$18="",$A46=Y$18),"",
IF(AND($A46&lt;10,Y$18&lt;10),IF(VLOOKUP(CONCATENATE(0,$A46,0,Y$18),'Berechnung TBA'!$A$5:$Q$9166,1,FALSE)&lt;&gt;CONCATENATE(0,$A46,0,Y$18),"",VLOOKUP(CONCATENATE(0,$A46,0,Y$18),'Berechnung TBA'!$A$5:$Q$9166,17,FALSE)),
IF(AND($A46&lt;10,OR(Y$18=10,Y$18&gt;10)),IF(VLOOKUP(CONCATENATE(0,$A46,Y$18),'Berechnung TBA'!$A$5:$Q$9166,1,FALSE)&lt;&gt;CONCATENATE(0,$A46,Y$18),"",VLOOKUP(CONCATENATE(0,$A46,Y$18),'Berechnung TBA'!$A$5:$Q$9166,17,FALSE)),
IF(AND(Y$18&lt;10,OR($A46=10,$A46&gt;10)),IF(VLOOKUP(CONCATENATE($A46,0,Y$18),'Berechnung TBA'!$A$5:$Q$9166,1,FALSE)&lt;&gt;CONCATENATE($A46,0,Y$18),"",VLOOKUP(CONCATENATE($A46,0,Y$18),'Berechnung TBA'!$A$5:$Q$9166,17,FALSE)),
IF(VLOOKUP(CONCATENATE($A46,Y$18),'Berechnung TBA'!$A$5:$Q$9166,1,FALSE)&lt;&gt;CONCATENATE($A46,Y$18),"",VLOOKUP(CONCATENATE($A46,Y$18),'Berechnung TBA'!$A$5:$Q$9166,17,FALSE)))))),"")</f>
        <v/>
      </c>
      <c r="Z46" s="14" t="str">
        <f>IFERROR(IF(OR($A46="",Z$18="",$A46=Z$18),"",
IF(AND($A46&lt;10,Z$18&lt;10),IF(VLOOKUP(CONCATENATE(0,$A46,0,Z$18),'Berechnung TBA'!$A$5:$Q$9166,1,FALSE)&lt;&gt;CONCATENATE(0,$A46,0,Z$18),"",VLOOKUP(CONCATENATE(0,$A46,0,Z$18),'Berechnung TBA'!$A$5:$Q$9166,17,FALSE)),
IF(AND($A46&lt;10,OR(Z$18=10,Z$18&gt;10)),IF(VLOOKUP(CONCATENATE(0,$A46,Z$18),'Berechnung TBA'!$A$5:$Q$9166,1,FALSE)&lt;&gt;CONCATENATE(0,$A46,Z$18),"",VLOOKUP(CONCATENATE(0,$A46,Z$18),'Berechnung TBA'!$A$5:$Q$9166,17,FALSE)),
IF(AND(Z$18&lt;10,OR($A46=10,$A46&gt;10)),IF(VLOOKUP(CONCATENATE($A46,0,Z$18),'Berechnung TBA'!$A$5:$Q$9166,1,FALSE)&lt;&gt;CONCATENATE($A46,0,Z$18),"",VLOOKUP(CONCATENATE($A46,0,Z$18),'Berechnung TBA'!$A$5:$Q$9166,17,FALSE)),
IF(VLOOKUP(CONCATENATE($A46,Z$18),'Berechnung TBA'!$A$5:$Q$9166,1,FALSE)&lt;&gt;CONCATENATE($A46,Z$18),"",VLOOKUP(CONCATENATE($A46,Z$18),'Berechnung TBA'!$A$5:$Q$9166,17,FALSE)))))),"")</f>
        <v/>
      </c>
      <c r="AA46" s="14" t="str">
        <f>IFERROR(IF(OR($A46="",AA$18="",$A46=AA$18),"",
IF(AND($A46&lt;10,AA$18&lt;10),IF(VLOOKUP(CONCATENATE(0,$A46,0,AA$18),'Berechnung TBA'!$A$5:$Q$9166,1,FALSE)&lt;&gt;CONCATENATE(0,$A46,0,AA$18),"",VLOOKUP(CONCATENATE(0,$A46,0,AA$18),'Berechnung TBA'!$A$5:$Q$9166,17,FALSE)),
IF(AND($A46&lt;10,OR(AA$18=10,AA$18&gt;10)),IF(VLOOKUP(CONCATENATE(0,$A46,AA$18),'Berechnung TBA'!$A$5:$Q$9166,1,FALSE)&lt;&gt;CONCATENATE(0,$A46,AA$18),"",VLOOKUP(CONCATENATE(0,$A46,AA$18),'Berechnung TBA'!$A$5:$Q$9166,17,FALSE)),
IF(AND(AA$18&lt;10,OR($A46=10,$A46&gt;10)),IF(VLOOKUP(CONCATENATE($A46,0,AA$18),'Berechnung TBA'!$A$5:$Q$9166,1,FALSE)&lt;&gt;CONCATENATE($A46,0,AA$18),"",VLOOKUP(CONCATENATE($A46,0,AA$18),'Berechnung TBA'!$A$5:$Q$9166,17,FALSE)),
IF(VLOOKUP(CONCATENATE($A46,AA$18),'Berechnung TBA'!$A$5:$Q$9166,1,FALSE)&lt;&gt;CONCATENATE($A46,AA$18),"",VLOOKUP(CONCATENATE($A46,AA$18),'Berechnung TBA'!$A$5:$Q$9166,17,FALSE)))))),"")</f>
        <v/>
      </c>
      <c r="AB46" s="14" t="str">
        <f>IFERROR(IF(OR($A46="",AB$18="",$A46=AB$18),"",
IF(AND($A46&lt;10,AB$18&lt;10),IF(VLOOKUP(CONCATENATE(0,$A46,0,AB$18),'Berechnung TBA'!$A$5:$Q$9166,1,FALSE)&lt;&gt;CONCATENATE(0,$A46,0,AB$18),"",VLOOKUP(CONCATENATE(0,$A46,0,AB$18),'Berechnung TBA'!$A$5:$Q$9166,17,FALSE)),
IF(AND($A46&lt;10,OR(AB$18=10,AB$18&gt;10)),IF(VLOOKUP(CONCATENATE(0,$A46,AB$18),'Berechnung TBA'!$A$5:$Q$9166,1,FALSE)&lt;&gt;CONCATENATE(0,$A46,AB$18),"",VLOOKUP(CONCATENATE(0,$A46,AB$18),'Berechnung TBA'!$A$5:$Q$9166,17,FALSE)),
IF(AND(AB$18&lt;10,OR($A46=10,$A46&gt;10)),IF(VLOOKUP(CONCATENATE($A46,0,AB$18),'Berechnung TBA'!$A$5:$Q$9166,1,FALSE)&lt;&gt;CONCATENATE($A46,0,AB$18),"",VLOOKUP(CONCATENATE($A46,0,AB$18),'Berechnung TBA'!$A$5:$Q$9166,17,FALSE)),
IF(VLOOKUP(CONCATENATE($A46,AB$18),'Berechnung TBA'!$A$5:$Q$9166,1,FALSE)&lt;&gt;CONCATENATE($A46,AB$18),"",VLOOKUP(CONCATENATE($A46,AB$18),'Berechnung TBA'!$A$5:$Q$9166,17,FALSE)))))),"")</f>
        <v/>
      </c>
      <c r="AC46" s="14" t="str">
        <f>IFERROR(IF(OR($A46="",AC$18="",$A46=AC$18),"",
IF(AND($A46&lt;10,AC$18&lt;10),IF(VLOOKUP(CONCATENATE(0,$A46,0,AC$18),'Berechnung TBA'!$A$5:$Q$9166,1,FALSE)&lt;&gt;CONCATENATE(0,$A46,0,AC$18),"",VLOOKUP(CONCATENATE(0,$A46,0,AC$18),'Berechnung TBA'!$A$5:$Q$9166,17,FALSE)),
IF(AND($A46&lt;10,OR(AC$18=10,AC$18&gt;10)),IF(VLOOKUP(CONCATENATE(0,$A46,AC$18),'Berechnung TBA'!$A$5:$Q$9166,1,FALSE)&lt;&gt;CONCATENATE(0,$A46,AC$18),"",VLOOKUP(CONCATENATE(0,$A46,AC$18),'Berechnung TBA'!$A$5:$Q$9166,17,FALSE)),
IF(AND(AC$18&lt;10,OR($A46=10,$A46&gt;10)),IF(VLOOKUP(CONCATENATE($A46,0,AC$18),'Berechnung TBA'!$A$5:$Q$9166,1,FALSE)&lt;&gt;CONCATENATE($A46,0,AC$18),"",VLOOKUP(CONCATENATE($A46,0,AC$18),'Berechnung TBA'!$A$5:$Q$9166,17,FALSE)),
IF(VLOOKUP(CONCATENATE($A46,AC$18),'Berechnung TBA'!$A$5:$Q$9166,1,FALSE)&lt;&gt;CONCATENATE($A46,AC$18),"",VLOOKUP(CONCATENATE($A46,AC$18),'Berechnung TBA'!$A$5:$Q$9166,17,FALSE)))))),"")</f>
        <v/>
      </c>
      <c r="AD46" s="14" t="str">
        <f>IFERROR(IF(OR($A46="",AD$18="",$A46=AD$18),"",
IF(AND($A46&lt;10,AD$18&lt;10),IF(VLOOKUP(CONCATENATE(0,$A46,0,AD$18),'Berechnung TBA'!$A$5:$Q$9166,1,FALSE)&lt;&gt;CONCATENATE(0,$A46,0,AD$18),"",VLOOKUP(CONCATENATE(0,$A46,0,AD$18),'Berechnung TBA'!$A$5:$Q$9166,17,FALSE)),
IF(AND($A46&lt;10,OR(AD$18=10,AD$18&gt;10)),IF(VLOOKUP(CONCATENATE(0,$A46,AD$18),'Berechnung TBA'!$A$5:$Q$9166,1,FALSE)&lt;&gt;CONCATENATE(0,$A46,AD$18),"",VLOOKUP(CONCATENATE(0,$A46,AD$18),'Berechnung TBA'!$A$5:$Q$9166,17,FALSE)),
IF(AND(AD$18&lt;10,OR($A46=10,$A46&gt;10)),IF(VLOOKUP(CONCATENATE($A46,0,AD$18),'Berechnung TBA'!$A$5:$Q$9166,1,FALSE)&lt;&gt;CONCATENATE($A46,0,AD$18),"",VLOOKUP(CONCATENATE($A46,0,AD$18),'Berechnung TBA'!$A$5:$Q$9166,17,FALSE)),
IF(VLOOKUP(CONCATENATE($A46,AD$18),'Berechnung TBA'!$A$5:$Q$9166,1,FALSE)&lt;&gt;CONCATENATE($A46,AD$18),"",VLOOKUP(CONCATENATE($A46,AD$18),'Berechnung TBA'!$A$5:$Q$9166,17,FALSE)))))),"")</f>
        <v/>
      </c>
      <c r="AE46" s="14" t="str">
        <f>IFERROR(IF(OR($A46="",AE$18="",$A46=AE$18),"",
IF(AND($A46&lt;10,AE$18&lt;10),IF(VLOOKUP(CONCATENATE(0,$A46,0,AE$18),'Berechnung TBA'!$A$5:$Q$9166,1,FALSE)&lt;&gt;CONCATENATE(0,$A46,0,AE$18),"",VLOOKUP(CONCATENATE(0,$A46,0,AE$18),'Berechnung TBA'!$A$5:$Q$9166,17,FALSE)),
IF(AND($A46&lt;10,OR(AE$18=10,AE$18&gt;10)),IF(VLOOKUP(CONCATENATE(0,$A46,AE$18),'Berechnung TBA'!$A$5:$Q$9166,1,FALSE)&lt;&gt;CONCATENATE(0,$A46,AE$18),"",VLOOKUP(CONCATENATE(0,$A46,AE$18),'Berechnung TBA'!$A$5:$Q$9166,17,FALSE)),
IF(AND(AE$18&lt;10,OR($A46=10,$A46&gt;10)),IF(VLOOKUP(CONCATENATE($A46,0,AE$18),'Berechnung TBA'!$A$5:$Q$9166,1,FALSE)&lt;&gt;CONCATENATE($A46,0,AE$18),"",VLOOKUP(CONCATENATE($A46,0,AE$18),'Berechnung TBA'!$A$5:$Q$9166,17,FALSE)),
IF(VLOOKUP(CONCATENATE($A46,AE$18),'Berechnung TBA'!$A$5:$Q$9166,1,FALSE)&lt;&gt;CONCATENATE($A46,AE$18),"",VLOOKUP(CONCATENATE($A46,AE$18),'Berechnung TBA'!$A$5:$Q$9166,17,FALSE)))))),"")</f>
        <v/>
      </c>
      <c r="AF46" s="14" t="str">
        <f>IFERROR(IF(OR($A46="",AF$18="",$A46=AF$18),"",
IF(AND($A46&lt;10,AF$18&lt;10),IF(VLOOKUP(CONCATENATE(0,$A46,0,AF$18),'Berechnung TBA'!$A$5:$Q$9166,1,FALSE)&lt;&gt;CONCATENATE(0,$A46,0,AF$18),"",VLOOKUP(CONCATENATE(0,$A46,0,AF$18),'Berechnung TBA'!$A$5:$Q$9166,17,FALSE)),
IF(AND($A46&lt;10,OR(AF$18=10,AF$18&gt;10)),IF(VLOOKUP(CONCATENATE(0,$A46,AF$18),'Berechnung TBA'!$A$5:$Q$9166,1,FALSE)&lt;&gt;CONCATENATE(0,$A46,AF$18),"",VLOOKUP(CONCATENATE(0,$A46,AF$18),'Berechnung TBA'!$A$5:$Q$9166,17,FALSE)),
IF(AND(AF$18&lt;10,OR($A46=10,$A46&gt;10)),IF(VLOOKUP(CONCATENATE($A46,0,AF$18),'Berechnung TBA'!$A$5:$Q$9166,1,FALSE)&lt;&gt;CONCATENATE($A46,0,AF$18),"",VLOOKUP(CONCATENATE($A46,0,AF$18),'Berechnung TBA'!$A$5:$Q$9166,17,FALSE)),
IF(VLOOKUP(CONCATENATE($A46,AF$18),'Berechnung TBA'!$A$5:$Q$9166,1,FALSE)&lt;&gt;CONCATENATE($A46,AF$18),"",VLOOKUP(CONCATENATE($A46,AF$18),'Berechnung TBA'!$A$5:$Q$9166,17,FALSE)))))),"")</f>
        <v/>
      </c>
      <c r="AG46" s="14" t="str">
        <f>IFERROR(IF(OR($A46="",AG$18="",$A46=AG$18),"",
IF(AND($A46&lt;10,AG$18&lt;10),IF(VLOOKUP(CONCATENATE(0,$A46,0,AG$18),'Berechnung TBA'!$A$5:$Q$9166,1,FALSE)&lt;&gt;CONCATENATE(0,$A46,0,AG$18),"",VLOOKUP(CONCATENATE(0,$A46,0,AG$18),'Berechnung TBA'!$A$5:$Q$9166,17,FALSE)),
IF(AND($A46&lt;10,OR(AG$18=10,AG$18&gt;10)),IF(VLOOKUP(CONCATENATE(0,$A46,AG$18),'Berechnung TBA'!$A$5:$Q$9166,1,FALSE)&lt;&gt;CONCATENATE(0,$A46,AG$18),"",VLOOKUP(CONCATENATE(0,$A46,AG$18),'Berechnung TBA'!$A$5:$Q$9166,17,FALSE)),
IF(AND(AG$18&lt;10,OR($A46=10,$A46&gt;10)),IF(VLOOKUP(CONCATENATE($A46,0,AG$18),'Berechnung TBA'!$A$5:$Q$9166,1,FALSE)&lt;&gt;CONCATENATE($A46,0,AG$18),"",VLOOKUP(CONCATENATE($A46,0,AG$18),'Berechnung TBA'!$A$5:$Q$9166,17,FALSE)),
IF(VLOOKUP(CONCATENATE($A46,AG$18),'Berechnung TBA'!$A$5:$Q$9166,1,FALSE)&lt;&gt;CONCATENATE($A46,AG$18),"",VLOOKUP(CONCATENATE($A46,AG$18),'Berechnung TBA'!$A$5:$Q$9166,17,FALSE)))))),"")</f>
        <v/>
      </c>
      <c r="AH46" s="14" t="str">
        <f>IFERROR(IF(OR($A46="",AH$18="",$A46=AH$18),"",
IF(AND($A46&lt;10,AH$18&lt;10),IF(VLOOKUP(CONCATENATE(0,$A46,0,AH$18),'Berechnung TBA'!$A$5:$Q$9166,1,FALSE)&lt;&gt;CONCATENATE(0,$A46,0,AH$18),"",VLOOKUP(CONCATENATE(0,$A46,0,AH$18),'Berechnung TBA'!$A$5:$Q$9166,17,FALSE)),
IF(AND($A46&lt;10,OR(AH$18=10,AH$18&gt;10)),IF(VLOOKUP(CONCATENATE(0,$A46,AH$18),'Berechnung TBA'!$A$5:$Q$9166,1,FALSE)&lt;&gt;CONCATENATE(0,$A46,AH$18),"",VLOOKUP(CONCATENATE(0,$A46,AH$18),'Berechnung TBA'!$A$5:$Q$9166,17,FALSE)),
IF(AND(AH$18&lt;10,OR($A46=10,$A46&gt;10)),IF(VLOOKUP(CONCATENATE($A46,0,AH$18),'Berechnung TBA'!$A$5:$Q$9166,1,FALSE)&lt;&gt;CONCATENATE($A46,0,AH$18),"",VLOOKUP(CONCATENATE($A46,0,AH$18),'Berechnung TBA'!$A$5:$Q$9166,17,FALSE)),
IF(VLOOKUP(CONCATENATE($A46,AH$18),'Berechnung TBA'!$A$5:$Q$9166,1,FALSE)&lt;&gt;CONCATENATE($A46,AH$18),"",VLOOKUP(CONCATENATE($A46,AH$18),'Berechnung TBA'!$A$5:$Q$9166,17,FALSE)))))),"")</f>
        <v/>
      </c>
      <c r="AI46" s="14" t="str">
        <f>IFERROR(IF(OR($A46="",AI$18="",$A46=AI$18),"",
IF(AND($A46&lt;10,AI$18&lt;10),IF(VLOOKUP(CONCATENATE(0,$A46,0,AI$18),'Berechnung TBA'!$A$5:$Q$9166,1,FALSE)&lt;&gt;CONCATENATE(0,$A46,0,AI$18),"",VLOOKUP(CONCATENATE(0,$A46,0,AI$18),'Berechnung TBA'!$A$5:$Q$9166,17,FALSE)),
IF(AND($A46&lt;10,OR(AI$18=10,AI$18&gt;10)),IF(VLOOKUP(CONCATENATE(0,$A46,AI$18),'Berechnung TBA'!$A$5:$Q$9166,1,FALSE)&lt;&gt;CONCATENATE(0,$A46,AI$18),"",VLOOKUP(CONCATENATE(0,$A46,AI$18),'Berechnung TBA'!$A$5:$Q$9166,17,FALSE)),
IF(AND(AI$18&lt;10,OR($A46=10,$A46&gt;10)),IF(VLOOKUP(CONCATENATE($A46,0,AI$18),'Berechnung TBA'!$A$5:$Q$9166,1,FALSE)&lt;&gt;CONCATENATE($A46,0,AI$18),"",VLOOKUP(CONCATENATE($A46,0,AI$18),'Berechnung TBA'!$A$5:$Q$9166,17,FALSE)),
IF(VLOOKUP(CONCATENATE($A46,AI$18),'Berechnung TBA'!$A$5:$Q$9166,1,FALSE)&lt;&gt;CONCATENATE($A46,AI$18),"",VLOOKUP(CONCATENATE($A46,AI$18),'Berechnung TBA'!$A$5:$Q$9166,17,FALSE)))))),"")</f>
        <v/>
      </c>
      <c r="AJ46" s="14" t="str">
        <f>IFERROR(IF(OR($A46="",AJ$18="",$A46=AJ$18),"",
IF(AND($A46&lt;10,AJ$18&lt;10),IF(VLOOKUP(CONCATENATE(0,$A46,0,AJ$18),'Berechnung TBA'!$A$5:$Q$9166,1,FALSE)&lt;&gt;CONCATENATE(0,$A46,0,AJ$18),"",VLOOKUP(CONCATENATE(0,$A46,0,AJ$18),'Berechnung TBA'!$A$5:$Q$9166,17,FALSE)),
IF(AND($A46&lt;10,OR(AJ$18=10,AJ$18&gt;10)),IF(VLOOKUP(CONCATENATE(0,$A46,AJ$18),'Berechnung TBA'!$A$5:$Q$9166,1,FALSE)&lt;&gt;CONCATENATE(0,$A46,AJ$18),"",VLOOKUP(CONCATENATE(0,$A46,AJ$18),'Berechnung TBA'!$A$5:$Q$9166,17,FALSE)),
IF(AND(AJ$18&lt;10,OR($A46=10,$A46&gt;10)),IF(VLOOKUP(CONCATENATE($A46,0,AJ$18),'Berechnung TBA'!$A$5:$Q$9166,1,FALSE)&lt;&gt;CONCATENATE($A46,0,AJ$18),"",VLOOKUP(CONCATENATE($A46,0,AJ$18),'Berechnung TBA'!$A$5:$Q$9166,17,FALSE)),
IF(VLOOKUP(CONCATENATE($A46,AJ$18),'Berechnung TBA'!$A$5:$Q$9166,1,FALSE)&lt;&gt;CONCATENATE($A46,AJ$18),"",VLOOKUP(CONCATENATE($A46,AJ$18),'Berechnung TBA'!$A$5:$Q$9166,17,FALSE)))))),"")</f>
        <v/>
      </c>
      <c r="AK46" s="14" t="str">
        <f>IFERROR(IF(OR($A46="",AK$18="",$A46=AK$18),"",
IF(AND($A46&lt;10,AK$18&lt;10),IF(VLOOKUP(CONCATENATE(0,$A46,0,AK$18),'Berechnung TBA'!$A$5:$Q$9166,1,FALSE)&lt;&gt;CONCATENATE(0,$A46,0,AK$18),"",VLOOKUP(CONCATENATE(0,$A46,0,AK$18),'Berechnung TBA'!$A$5:$Q$9166,17,FALSE)),
IF(AND($A46&lt;10,OR(AK$18=10,AK$18&gt;10)),IF(VLOOKUP(CONCATENATE(0,$A46,AK$18),'Berechnung TBA'!$A$5:$Q$9166,1,FALSE)&lt;&gt;CONCATENATE(0,$A46,AK$18),"",VLOOKUP(CONCATENATE(0,$A46,AK$18),'Berechnung TBA'!$A$5:$Q$9166,17,FALSE)),
IF(AND(AK$18&lt;10,OR($A46=10,$A46&gt;10)),IF(VLOOKUP(CONCATENATE($A46,0,AK$18),'Berechnung TBA'!$A$5:$Q$9166,1,FALSE)&lt;&gt;CONCATENATE($A46,0,AK$18),"",VLOOKUP(CONCATENATE($A46,0,AK$18),'Berechnung TBA'!$A$5:$Q$9166,17,FALSE)),
IF(VLOOKUP(CONCATENATE($A46,AK$18),'Berechnung TBA'!$A$5:$Q$9166,1,FALSE)&lt;&gt;CONCATENATE($A46,AK$18),"",VLOOKUP(CONCATENATE($A46,AK$18),'Berechnung TBA'!$A$5:$Q$9166,17,FALSE)))))),"")</f>
        <v/>
      </c>
      <c r="AL46" s="14" t="str">
        <f>IFERROR(IF(OR($A46="",AL$18="",$A46=AL$18),"",
IF(AND($A46&lt;10,AL$18&lt;10),IF(VLOOKUP(CONCATENATE(0,$A46,0,AL$18),'Berechnung TBA'!$A$5:$Q$9166,1,FALSE)&lt;&gt;CONCATENATE(0,$A46,0,AL$18),"",VLOOKUP(CONCATENATE(0,$A46,0,AL$18),'Berechnung TBA'!$A$5:$Q$9166,17,FALSE)),
IF(AND($A46&lt;10,OR(AL$18=10,AL$18&gt;10)),IF(VLOOKUP(CONCATENATE(0,$A46,AL$18),'Berechnung TBA'!$A$5:$Q$9166,1,FALSE)&lt;&gt;CONCATENATE(0,$A46,AL$18),"",VLOOKUP(CONCATENATE(0,$A46,AL$18),'Berechnung TBA'!$A$5:$Q$9166,17,FALSE)),
IF(AND(AL$18&lt;10,OR($A46=10,$A46&gt;10)),IF(VLOOKUP(CONCATENATE($A46,0,AL$18),'Berechnung TBA'!$A$5:$Q$9166,1,FALSE)&lt;&gt;CONCATENATE($A46,0,AL$18),"",VLOOKUP(CONCATENATE($A46,0,AL$18),'Berechnung TBA'!$A$5:$Q$9166,17,FALSE)),
IF(VLOOKUP(CONCATENATE($A46,AL$18),'Berechnung TBA'!$A$5:$Q$9166,1,FALSE)&lt;&gt;CONCATENATE($A46,AL$18),"",VLOOKUP(CONCATENATE($A46,AL$18),'Berechnung TBA'!$A$5:$Q$9166,17,FALSE)))))),"")</f>
        <v/>
      </c>
      <c r="AM46" s="14" t="str">
        <f>IFERROR(IF(OR($A46="",AM$18="",$A46=AM$18),"",
IF(AND($A46&lt;10,AM$18&lt;10),IF(VLOOKUP(CONCATENATE(0,$A46,0,AM$18),'Berechnung TBA'!$A$5:$Q$9166,1,FALSE)&lt;&gt;CONCATENATE(0,$A46,0,AM$18),"",VLOOKUP(CONCATENATE(0,$A46,0,AM$18),'Berechnung TBA'!$A$5:$Q$9166,17,FALSE)),
IF(AND($A46&lt;10,OR(AM$18=10,AM$18&gt;10)),IF(VLOOKUP(CONCATENATE(0,$A46,AM$18),'Berechnung TBA'!$A$5:$Q$9166,1,FALSE)&lt;&gt;CONCATENATE(0,$A46,AM$18),"",VLOOKUP(CONCATENATE(0,$A46,AM$18),'Berechnung TBA'!$A$5:$Q$9166,17,FALSE)),
IF(AND(AM$18&lt;10,OR($A46=10,$A46&gt;10)),IF(VLOOKUP(CONCATENATE($A46,0,AM$18),'Berechnung TBA'!$A$5:$Q$9166,1,FALSE)&lt;&gt;CONCATENATE($A46,0,AM$18),"",VLOOKUP(CONCATENATE($A46,0,AM$18),'Berechnung TBA'!$A$5:$Q$9166,17,FALSE)),
IF(VLOOKUP(CONCATENATE($A46,AM$18),'Berechnung TBA'!$A$5:$Q$9166,1,FALSE)&lt;&gt;CONCATENATE($A46,AM$18),"",VLOOKUP(CONCATENATE($A46,AM$18),'Berechnung TBA'!$A$5:$Q$9166,17,FALSE)))))),"")</f>
        <v/>
      </c>
      <c r="AN46" s="14" t="str">
        <f>IFERROR(IF(OR($A46="",AN$18="",$A46=AN$18),"",
IF(AND($A46&lt;10,AN$18&lt;10),IF(VLOOKUP(CONCATENATE(0,$A46,0,AN$18),'Berechnung TBA'!$A$5:$Q$9166,1,FALSE)&lt;&gt;CONCATENATE(0,$A46,0,AN$18),"",VLOOKUP(CONCATENATE(0,$A46,0,AN$18),'Berechnung TBA'!$A$5:$Q$9166,17,FALSE)),
IF(AND($A46&lt;10,OR(AN$18=10,AN$18&gt;10)),IF(VLOOKUP(CONCATENATE(0,$A46,AN$18),'Berechnung TBA'!$A$5:$Q$9166,1,FALSE)&lt;&gt;CONCATENATE(0,$A46,AN$18),"",VLOOKUP(CONCATENATE(0,$A46,AN$18),'Berechnung TBA'!$A$5:$Q$9166,17,FALSE)),
IF(AND(AN$18&lt;10,OR($A46=10,$A46&gt;10)),IF(VLOOKUP(CONCATENATE($A46,0,AN$18),'Berechnung TBA'!$A$5:$Q$9166,1,FALSE)&lt;&gt;CONCATENATE($A46,0,AN$18),"",VLOOKUP(CONCATENATE($A46,0,AN$18),'Berechnung TBA'!$A$5:$Q$9166,17,FALSE)),
IF(VLOOKUP(CONCATENATE($A46,AN$18),'Berechnung TBA'!$A$5:$Q$9166,1,FALSE)&lt;&gt;CONCATENATE($A46,AN$18),"",VLOOKUP(CONCATENATE($A46,AN$18),'Berechnung TBA'!$A$5:$Q$9166,17,FALSE)))))),"")</f>
        <v/>
      </c>
    </row>
    <row r="47" spans="1:40" x14ac:dyDescent="0.2">
      <c r="A47" s="6" t="str">
        <f t="shared" si="1"/>
        <v/>
      </c>
      <c r="B47" s="6" t="str">
        <f>IF(AC8="","",AC8)</f>
        <v/>
      </c>
      <c r="C47" s="13" t="str">
        <f>IF(AC$8="","",
IF(AC$8="FG",
IF(AND(2/3*AC$10/1.2&gt;2,OR(2/3*AC$10/1.2&lt;8,2/3*AC$10/1.2=8)),2/3*AC$10/1.2,IF(2/3*AC$10/1.2&gt;8,8,2)),
IF(AC$8="SB",
IF(AND(2/3*AC$10/0.8&gt;2,OR(2/3*AC$10/0.8&lt;8,2/3*AC$10/0.8=8)),2/3*AC$10/0.8,IF(2/3*AC$10/0.8&gt;8,8,2)),
VLOOKUP(AC$12,Berechnungsparameter!$A$23:$G$33,4,FALSE))))</f>
        <v/>
      </c>
      <c r="D47" s="13" t="str">
        <f>IF(AC$8="","",
VLOOKUP(AC$12,Berechnungsparameter!$A$23:$G$33,7,FALSE))</f>
        <v/>
      </c>
      <c r="E47" s="14" t="str">
        <f>IFERROR(IF(OR($A47="",E$18="",$A47=E$18),"",
IF(AND($A47&lt;10,E$18&lt;10),IF(VLOOKUP(CONCATENATE(0,$A47,0,E$18),'Berechnung TBA'!$A$5:$Q$9166,1,FALSE)&lt;&gt;CONCATENATE(0,$A47,0,E$18),"",VLOOKUP(CONCATENATE(0,$A47,0,E$18),'Berechnung TBA'!$A$5:$Q$9166,17,FALSE)),
IF(AND($A47&lt;10,OR(E$18=10,E$18&gt;10)),IF(VLOOKUP(CONCATENATE(0,$A47,E$18),'Berechnung TBA'!$A$5:$Q$9166,1,FALSE)&lt;&gt;CONCATENATE(0,$A47,E$18),"",VLOOKUP(CONCATENATE(0,$A47,E$18),'Berechnung TBA'!$A$5:$Q$9166,17,FALSE)),
IF(AND(E$18&lt;10,OR($A47=10,$A47&gt;10)),IF(VLOOKUP(CONCATENATE($A47,0,E$18),'Berechnung TBA'!$A$5:$Q$9166,1,FALSE)&lt;&gt;CONCATENATE($A47,0,E$18),"",VLOOKUP(CONCATENATE($A47,0,E$18),'Berechnung TBA'!$A$5:$Q$9166,17,FALSE)),
IF(VLOOKUP(CONCATENATE($A47,E$18),'Berechnung TBA'!$A$5:$Q$9166,1,FALSE)&lt;&gt;CONCATENATE($A47,E$18),"",VLOOKUP(CONCATENATE($A47,E$18),'Berechnung TBA'!$A$5:$Q$9166,17,FALSE)))))),"")</f>
        <v/>
      </c>
      <c r="F47" s="14" t="str">
        <f>IFERROR(IF(OR($A47="",F$18="",$A47=F$18),"",
IF(AND($A47&lt;10,F$18&lt;10),IF(VLOOKUP(CONCATENATE(0,$A47,0,F$18),'Berechnung TBA'!$A$5:$Q$9166,1,FALSE)&lt;&gt;CONCATENATE(0,$A47,0,F$18),"",VLOOKUP(CONCATENATE(0,$A47,0,F$18),'Berechnung TBA'!$A$5:$Q$9166,17,FALSE)),
IF(AND($A47&lt;10,OR(F$18=10,F$18&gt;10)),IF(VLOOKUP(CONCATENATE(0,$A47,F$18),'Berechnung TBA'!$A$5:$Q$9166,1,FALSE)&lt;&gt;CONCATENATE(0,$A47,F$18),"",VLOOKUP(CONCATENATE(0,$A47,F$18),'Berechnung TBA'!$A$5:$Q$9166,17,FALSE)),
IF(AND(F$18&lt;10,OR($A47=10,$A47&gt;10)),IF(VLOOKUP(CONCATENATE($A47,0,F$18),'Berechnung TBA'!$A$5:$Q$9166,1,FALSE)&lt;&gt;CONCATENATE($A47,0,F$18),"",VLOOKUP(CONCATENATE($A47,0,F$18),'Berechnung TBA'!$A$5:$Q$9166,17,FALSE)),
IF(VLOOKUP(CONCATENATE($A47,F$18),'Berechnung TBA'!$A$5:$Q$9166,1,FALSE)&lt;&gt;CONCATENATE($A47,F$18),"",VLOOKUP(CONCATENATE($A47,F$18),'Berechnung TBA'!$A$5:$Q$9166,17,FALSE)))))),"")</f>
        <v/>
      </c>
      <c r="G47" s="14" t="str">
        <f>IFERROR(IF(OR($A47="",G$18="",$A47=G$18),"",
IF(AND($A47&lt;10,G$18&lt;10),IF(VLOOKUP(CONCATENATE(0,$A47,0,G$18),'Berechnung TBA'!$A$5:$Q$9166,1,FALSE)&lt;&gt;CONCATENATE(0,$A47,0,G$18),"",VLOOKUP(CONCATENATE(0,$A47,0,G$18),'Berechnung TBA'!$A$5:$Q$9166,17,FALSE)),
IF(AND($A47&lt;10,OR(G$18=10,G$18&gt;10)),IF(VLOOKUP(CONCATENATE(0,$A47,G$18),'Berechnung TBA'!$A$5:$Q$9166,1,FALSE)&lt;&gt;CONCATENATE(0,$A47,G$18),"",VLOOKUP(CONCATENATE(0,$A47,G$18),'Berechnung TBA'!$A$5:$Q$9166,17,FALSE)),
IF(AND(G$18&lt;10,OR($A47=10,$A47&gt;10)),IF(VLOOKUP(CONCATENATE($A47,0,G$18),'Berechnung TBA'!$A$5:$Q$9166,1,FALSE)&lt;&gt;CONCATENATE($A47,0,G$18),"",VLOOKUP(CONCATENATE($A47,0,G$18),'Berechnung TBA'!$A$5:$Q$9166,17,FALSE)),
IF(VLOOKUP(CONCATENATE($A47,G$18),'Berechnung TBA'!$A$5:$Q$9166,1,FALSE)&lt;&gt;CONCATENATE($A47,G$18),"",VLOOKUP(CONCATENATE($A47,G$18),'Berechnung TBA'!$A$5:$Q$9166,17,FALSE)))))),"")</f>
        <v/>
      </c>
      <c r="H47" s="14" t="str">
        <f>IFERROR(IF(OR($A47="",H$18="",$A47=H$18),"",
IF(AND($A47&lt;10,H$18&lt;10),IF(VLOOKUP(CONCATENATE(0,$A47,0,H$18),'Berechnung TBA'!$A$5:$Q$9166,1,FALSE)&lt;&gt;CONCATENATE(0,$A47,0,H$18),"",VLOOKUP(CONCATENATE(0,$A47,0,H$18),'Berechnung TBA'!$A$5:$Q$9166,17,FALSE)),
IF(AND($A47&lt;10,OR(H$18=10,H$18&gt;10)),IF(VLOOKUP(CONCATENATE(0,$A47,H$18),'Berechnung TBA'!$A$5:$Q$9166,1,FALSE)&lt;&gt;CONCATENATE(0,$A47,H$18),"",VLOOKUP(CONCATENATE(0,$A47,H$18),'Berechnung TBA'!$A$5:$Q$9166,17,FALSE)),
IF(AND(H$18&lt;10,OR($A47=10,$A47&gt;10)),IF(VLOOKUP(CONCATENATE($A47,0,H$18),'Berechnung TBA'!$A$5:$Q$9166,1,FALSE)&lt;&gt;CONCATENATE($A47,0,H$18),"",VLOOKUP(CONCATENATE($A47,0,H$18),'Berechnung TBA'!$A$5:$Q$9166,17,FALSE)),
IF(VLOOKUP(CONCATENATE($A47,H$18),'Berechnung TBA'!$A$5:$Q$9166,1,FALSE)&lt;&gt;CONCATENATE($A47,H$18),"",VLOOKUP(CONCATENATE($A47,H$18),'Berechnung TBA'!$A$5:$Q$9166,17,FALSE)))))),"")</f>
        <v/>
      </c>
      <c r="I47" s="14" t="str">
        <f>IFERROR(IF(OR($A47="",I$18="",$A47=I$18),"",
IF(AND($A47&lt;10,I$18&lt;10),IF(VLOOKUP(CONCATENATE(0,$A47,0,I$18),'Berechnung TBA'!$A$5:$Q$9166,1,FALSE)&lt;&gt;CONCATENATE(0,$A47,0,I$18),"",VLOOKUP(CONCATENATE(0,$A47,0,I$18),'Berechnung TBA'!$A$5:$Q$9166,17,FALSE)),
IF(AND($A47&lt;10,OR(I$18=10,I$18&gt;10)),IF(VLOOKUP(CONCATENATE(0,$A47,I$18),'Berechnung TBA'!$A$5:$Q$9166,1,FALSE)&lt;&gt;CONCATENATE(0,$A47,I$18),"",VLOOKUP(CONCATENATE(0,$A47,I$18),'Berechnung TBA'!$A$5:$Q$9166,17,FALSE)),
IF(AND(I$18&lt;10,OR($A47=10,$A47&gt;10)),IF(VLOOKUP(CONCATENATE($A47,0,I$18),'Berechnung TBA'!$A$5:$Q$9166,1,FALSE)&lt;&gt;CONCATENATE($A47,0,I$18),"",VLOOKUP(CONCATENATE($A47,0,I$18),'Berechnung TBA'!$A$5:$Q$9166,17,FALSE)),
IF(VLOOKUP(CONCATENATE($A47,I$18),'Berechnung TBA'!$A$5:$Q$9166,1,FALSE)&lt;&gt;CONCATENATE($A47,I$18),"",VLOOKUP(CONCATENATE($A47,I$18),'Berechnung TBA'!$A$5:$Q$9166,17,FALSE)))))),"")</f>
        <v/>
      </c>
      <c r="J47" s="14" t="str">
        <f>IFERROR(IF(OR($A47="",J$18="",$A47=J$18),"",
IF(AND($A47&lt;10,J$18&lt;10),IF(VLOOKUP(CONCATENATE(0,$A47,0,J$18),'Berechnung TBA'!$A$5:$Q$9166,1,FALSE)&lt;&gt;CONCATENATE(0,$A47,0,J$18),"",VLOOKUP(CONCATENATE(0,$A47,0,J$18),'Berechnung TBA'!$A$5:$Q$9166,17,FALSE)),
IF(AND($A47&lt;10,OR(J$18=10,J$18&gt;10)),IF(VLOOKUP(CONCATENATE(0,$A47,J$18),'Berechnung TBA'!$A$5:$Q$9166,1,FALSE)&lt;&gt;CONCATENATE(0,$A47,J$18),"",VLOOKUP(CONCATENATE(0,$A47,J$18),'Berechnung TBA'!$A$5:$Q$9166,17,FALSE)),
IF(AND(J$18&lt;10,OR($A47=10,$A47&gt;10)),IF(VLOOKUP(CONCATENATE($A47,0,J$18),'Berechnung TBA'!$A$5:$Q$9166,1,FALSE)&lt;&gt;CONCATENATE($A47,0,J$18),"",VLOOKUP(CONCATENATE($A47,0,J$18),'Berechnung TBA'!$A$5:$Q$9166,17,FALSE)),
IF(VLOOKUP(CONCATENATE($A47,J$18),'Berechnung TBA'!$A$5:$Q$9166,1,FALSE)&lt;&gt;CONCATENATE($A47,J$18),"",VLOOKUP(CONCATENATE($A47,J$18),'Berechnung TBA'!$A$5:$Q$9166,17,FALSE)))))),"")</f>
        <v/>
      </c>
      <c r="K47" s="14" t="str">
        <f>IFERROR(IF(OR($A47="",K$18="",$A47=K$18),"",
IF(AND($A47&lt;10,K$18&lt;10),IF(VLOOKUP(CONCATENATE(0,$A47,0,K$18),'Berechnung TBA'!$A$5:$Q$9166,1,FALSE)&lt;&gt;CONCATENATE(0,$A47,0,K$18),"",VLOOKUP(CONCATENATE(0,$A47,0,K$18),'Berechnung TBA'!$A$5:$Q$9166,17,FALSE)),
IF(AND($A47&lt;10,OR(K$18=10,K$18&gt;10)),IF(VLOOKUP(CONCATENATE(0,$A47,K$18),'Berechnung TBA'!$A$5:$Q$9166,1,FALSE)&lt;&gt;CONCATENATE(0,$A47,K$18),"",VLOOKUP(CONCATENATE(0,$A47,K$18),'Berechnung TBA'!$A$5:$Q$9166,17,FALSE)),
IF(AND(K$18&lt;10,OR($A47=10,$A47&gt;10)),IF(VLOOKUP(CONCATENATE($A47,0,K$18),'Berechnung TBA'!$A$5:$Q$9166,1,FALSE)&lt;&gt;CONCATENATE($A47,0,K$18),"",VLOOKUP(CONCATENATE($A47,0,K$18),'Berechnung TBA'!$A$5:$Q$9166,17,FALSE)),
IF(VLOOKUP(CONCATENATE($A47,K$18),'Berechnung TBA'!$A$5:$Q$9166,1,FALSE)&lt;&gt;CONCATENATE($A47,K$18),"",VLOOKUP(CONCATENATE($A47,K$18),'Berechnung TBA'!$A$5:$Q$9166,17,FALSE)))))),"")</f>
        <v/>
      </c>
      <c r="L47" s="14" t="str">
        <f>IFERROR(IF(OR($A47="",L$18="",$A47=L$18),"",
IF(AND($A47&lt;10,L$18&lt;10),IF(VLOOKUP(CONCATENATE(0,$A47,0,L$18),'Berechnung TBA'!$A$5:$Q$9166,1,FALSE)&lt;&gt;CONCATENATE(0,$A47,0,L$18),"",VLOOKUP(CONCATENATE(0,$A47,0,L$18),'Berechnung TBA'!$A$5:$Q$9166,17,FALSE)),
IF(AND($A47&lt;10,OR(L$18=10,L$18&gt;10)),IF(VLOOKUP(CONCATENATE(0,$A47,L$18),'Berechnung TBA'!$A$5:$Q$9166,1,FALSE)&lt;&gt;CONCATENATE(0,$A47,L$18),"",VLOOKUP(CONCATENATE(0,$A47,L$18),'Berechnung TBA'!$A$5:$Q$9166,17,FALSE)),
IF(AND(L$18&lt;10,OR($A47=10,$A47&gt;10)),IF(VLOOKUP(CONCATENATE($A47,0,L$18),'Berechnung TBA'!$A$5:$Q$9166,1,FALSE)&lt;&gt;CONCATENATE($A47,0,L$18),"",VLOOKUP(CONCATENATE($A47,0,L$18),'Berechnung TBA'!$A$5:$Q$9166,17,FALSE)),
IF(VLOOKUP(CONCATENATE($A47,L$18),'Berechnung TBA'!$A$5:$Q$9166,1,FALSE)&lt;&gt;CONCATENATE($A47,L$18),"",VLOOKUP(CONCATENATE($A47,L$18),'Berechnung TBA'!$A$5:$Q$9166,17,FALSE)))))),"")</f>
        <v/>
      </c>
      <c r="M47" s="14" t="str">
        <f>IFERROR(IF(OR($A47="",M$18="",$A47=M$18),"",
IF(AND($A47&lt;10,M$18&lt;10),IF(VLOOKUP(CONCATENATE(0,$A47,0,M$18),'Berechnung TBA'!$A$5:$Q$9166,1,FALSE)&lt;&gt;CONCATENATE(0,$A47,0,M$18),"",VLOOKUP(CONCATENATE(0,$A47,0,M$18),'Berechnung TBA'!$A$5:$Q$9166,17,FALSE)),
IF(AND($A47&lt;10,OR(M$18=10,M$18&gt;10)),IF(VLOOKUP(CONCATENATE(0,$A47,M$18),'Berechnung TBA'!$A$5:$Q$9166,1,FALSE)&lt;&gt;CONCATENATE(0,$A47,M$18),"",VLOOKUP(CONCATENATE(0,$A47,M$18),'Berechnung TBA'!$A$5:$Q$9166,17,FALSE)),
IF(AND(M$18&lt;10,OR($A47=10,$A47&gt;10)),IF(VLOOKUP(CONCATENATE($A47,0,M$18),'Berechnung TBA'!$A$5:$Q$9166,1,FALSE)&lt;&gt;CONCATENATE($A47,0,M$18),"",VLOOKUP(CONCATENATE($A47,0,M$18),'Berechnung TBA'!$A$5:$Q$9166,17,FALSE)),
IF(VLOOKUP(CONCATENATE($A47,M$18),'Berechnung TBA'!$A$5:$Q$9166,1,FALSE)&lt;&gt;CONCATENATE($A47,M$18),"",VLOOKUP(CONCATENATE($A47,M$18),'Berechnung TBA'!$A$5:$Q$9166,17,FALSE)))))),"")</f>
        <v/>
      </c>
      <c r="N47" s="14" t="str">
        <f>IFERROR(IF(OR($A47="",N$18="",$A47=N$18),"",
IF(AND($A47&lt;10,N$18&lt;10),IF(VLOOKUP(CONCATENATE(0,$A47,0,N$18),'Berechnung TBA'!$A$5:$Q$9166,1,FALSE)&lt;&gt;CONCATENATE(0,$A47,0,N$18),"",VLOOKUP(CONCATENATE(0,$A47,0,N$18),'Berechnung TBA'!$A$5:$Q$9166,17,FALSE)),
IF(AND($A47&lt;10,OR(N$18=10,N$18&gt;10)),IF(VLOOKUP(CONCATENATE(0,$A47,N$18),'Berechnung TBA'!$A$5:$Q$9166,1,FALSE)&lt;&gt;CONCATENATE(0,$A47,N$18),"",VLOOKUP(CONCATENATE(0,$A47,N$18),'Berechnung TBA'!$A$5:$Q$9166,17,FALSE)),
IF(AND(N$18&lt;10,OR($A47=10,$A47&gt;10)),IF(VLOOKUP(CONCATENATE($A47,0,N$18),'Berechnung TBA'!$A$5:$Q$9166,1,FALSE)&lt;&gt;CONCATENATE($A47,0,N$18),"",VLOOKUP(CONCATENATE($A47,0,N$18),'Berechnung TBA'!$A$5:$Q$9166,17,FALSE)),
IF(VLOOKUP(CONCATENATE($A47,N$18),'Berechnung TBA'!$A$5:$Q$9166,1,FALSE)&lt;&gt;CONCATENATE($A47,N$18),"",VLOOKUP(CONCATENATE($A47,N$18),'Berechnung TBA'!$A$5:$Q$9166,17,FALSE)))))),"")</f>
        <v/>
      </c>
      <c r="O47" s="14" t="str">
        <f>IFERROR(IF(OR($A47="",O$18="",$A47=O$18),"",
IF(AND($A47&lt;10,O$18&lt;10),IF(VLOOKUP(CONCATENATE(0,$A47,0,O$18),'Berechnung TBA'!$A$5:$Q$9166,1,FALSE)&lt;&gt;CONCATENATE(0,$A47,0,O$18),"",VLOOKUP(CONCATENATE(0,$A47,0,O$18),'Berechnung TBA'!$A$5:$Q$9166,17,FALSE)),
IF(AND($A47&lt;10,OR(O$18=10,O$18&gt;10)),IF(VLOOKUP(CONCATENATE(0,$A47,O$18),'Berechnung TBA'!$A$5:$Q$9166,1,FALSE)&lt;&gt;CONCATENATE(0,$A47,O$18),"",VLOOKUP(CONCATENATE(0,$A47,O$18),'Berechnung TBA'!$A$5:$Q$9166,17,FALSE)),
IF(AND(O$18&lt;10,OR($A47=10,$A47&gt;10)),IF(VLOOKUP(CONCATENATE($A47,0,O$18),'Berechnung TBA'!$A$5:$Q$9166,1,FALSE)&lt;&gt;CONCATENATE($A47,0,O$18),"",VLOOKUP(CONCATENATE($A47,0,O$18),'Berechnung TBA'!$A$5:$Q$9166,17,FALSE)),
IF(VLOOKUP(CONCATENATE($A47,O$18),'Berechnung TBA'!$A$5:$Q$9166,1,FALSE)&lt;&gt;CONCATENATE($A47,O$18),"",VLOOKUP(CONCATENATE($A47,O$18),'Berechnung TBA'!$A$5:$Q$9166,17,FALSE)))))),"")</f>
        <v/>
      </c>
      <c r="P47" s="14" t="str">
        <f>IFERROR(IF(OR($A47="",P$18="",$A47=P$18),"",
IF(AND($A47&lt;10,P$18&lt;10),IF(VLOOKUP(CONCATENATE(0,$A47,0,P$18),'Berechnung TBA'!$A$5:$Q$9166,1,FALSE)&lt;&gt;CONCATENATE(0,$A47,0,P$18),"",VLOOKUP(CONCATENATE(0,$A47,0,P$18),'Berechnung TBA'!$A$5:$Q$9166,17,FALSE)),
IF(AND($A47&lt;10,OR(P$18=10,P$18&gt;10)),IF(VLOOKUP(CONCATENATE(0,$A47,P$18),'Berechnung TBA'!$A$5:$Q$9166,1,FALSE)&lt;&gt;CONCATENATE(0,$A47,P$18),"",VLOOKUP(CONCATENATE(0,$A47,P$18),'Berechnung TBA'!$A$5:$Q$9166,17,FALSE)),
IF(AND(P$18&lt;10,OR($A47=10,$A47&gt;10)),IF(VLOOKUP(CONCATENATE($A47,0,P$18),'Berechnung TBA'!$A$5:$Q$9166,1,FALSE)&lt;&gt;CONCATENATE($A47,0,P$18),"",VLOOKUP(CONCATENATE($A47,0,P$18),'Berechnung TBA'!$A$5:$Q$9166,17,FALSE)),
IF(VLOOKUP(CONCATENATE($A47,P$18),'Berechnung TBA'!$A$5:$Q$9166,1,FALSE)&lt;&gt;CONCATENATE($A47,P$18),"",VLOOKUP(CONCATENATE($A47,P$18),'Berechnung TBA'!$A$5:$Q$9166,17,FALSE)))))),"")</f>
        <v/>
      </c>
      <c r="Q47" s="14" t="str">
        <f>IFERROR(IF(OR($A47="",Q$18="",$A47=Q$18),"",
IF(AND($A47&lt;10,Q$18&lt;10),IF(VLOOKUP(CONCATENATE(0,$A47,0,Q$18),'Berechnung TBA'!$A$5:$Q$9166,1,FALSE)&lt;&gt;CONCATENATE(0,$A47,0,Q$18),"",VLOOKUP(CONCATENATE(0,$A47,0,Q$18),'Berechnung TBA'!$A$5:$Q$9166,17,FALSE)),
IF(AND($A47&lt;10,OR(Q$18=10,Q$18&gt;10)),IF(VLOOKUP(CONCATENATE(0,$A47,Q$18),'Berechnung TBA'!$A$5:$Q$9166,1,FALSE)&lt;&gt;CONCATENATE(0,$A47,Q$18),"",VLOOKUP(CONCATENATE(0,$A47,Q$18),'Berechnung TBA'!$A$5:$Q$9166,17,FALSE)),
IF(AND(Q$18&lt;10,OR($A47=10,$A47&gt;10)),IF(VLOOKUP(CONCATENATE($A47,0,Q$18),'Berechnung TBA'!$A$5:$Q$9166,1,FALSE)&lt;&gt;CONCATENATE($A47,0,Q$18),"",VLOOKUP(CONCATENATE($A47,0,Q$18),'Berechnung TBA'!$A$5:$Q$9166,17,FALSE)),
IF(VLOOKUP(CONCATENATE($A47,Q$18),'Berechnung TBA'!$A$5:$Q$9166,1,FALSE)&lt;&gt;CONCATENATE($A47,Q$18),"",VLOOKUP(CONCATENATE($A47,Q$18),'Berechnung TBA'!$A$5:$Q$9166,17,FALSE)))))),"")</f>
        <v/>
      </c>
      <c r="R47" s="14" t="str">
        <f>IFERROR(IF(OR($A47="",R$18="",$A47=R$18),"",
IF(AND($A47&lt;10,R$18&lt;10),IF(VLOOKUP(CONCATENATE(0,$A47,0,R$18),'Berechnung TBA'!$A$5:$Q$9166,1,FALSE)&lt;&gt;CONCATENATE(0,$A47,0,R$18),"",VLOOKUP(CONCATENATE(0,$A47,0,R$18),'Berechnung TBA'!$A$5:$Q$9166,17,FALSE)),
IF(AND($A47&lt;10,OR(R$18=10,R$18&gt;10)),IF(VLOOKUP(CONCATENATE(0,$A47,R$18),'Berechnung TBA'!$A$5:$Q$9166,1,FALSE)&lt;&gt;CONCATENATE(0,$A47,R$18),"",VLOOKUP(CONCATENATE(0,$A47,R$18),'Berechnung TBA'!$A$5:$Q$9166,17,FALSE)),
IF(AND(R$18&lt;10,OR($A47=10,$A47&gt;10)),IF(VLOOKUP(CONCATENATE($A47,0,R$18),'Berechnung TBA'!$A$5:$Q$9166,1,FALSE)&lt;&gt;CONCATENATE($A47,0,R$18),"",VLOOKUP(CONCATENATE($A47,0,R$18),'Berechnung TBA'!$A$5:$Q$9166,17,FALSE)),
IF(VLOOKUP(CONCATENATE($A47,R$18),'Berechnung TBA'!$A$5:$Q$9166,1,FALSE)&lt;&gt;CONCATENATE($A47,R$18),"",VLOOKUP(CONCATENATE($A47,R$18),'Berechnung TBA'!$A$5:$Q$9166,17,FALSE)))))),"")</f>
        <v/>
      </c>
      <c r="S47" s="14" t="str">
        <f>IFERROR(IF(OR($A47="",S$18="",$A47=S$18),"",
IF(AND($A47&lt;10,S$18&lt;10),IF(VLOOKUP(CONCATENATE(0,$A47,0,S$18),'Berechnung TBA'!$A$5:$Q$9166,1,FALSE)&lt;&gt;CONCATENATE(0,$A47,0,S$18),"",VLOOKUP(CONCATENATE(0,$A47,0,S$18),'Berechnung TBA'!$A$5:$Q$9166,17,FALSE)),
IF(AND($A47&lt;10,OR(S$18=10,S$18&gt;10)),IF(VLOOKUP(CONCATENATE(0,$A47,S$18),'Berechnung TBA'!$A$5:$Q$9166,1,FALSE)&lt;&gt;CONCATENATE(0,$A47,S$18),"",VLOOKUP(CONCATENATE(0,$A47,S$18),'Berechnung TBA'!$A$5:$Q$9166,17,FALSE)),
IF(AND(S$18&lt;10,OR($A47=10,$A47&gt;10)),IF(VLOOKUP(CONCATENATE($A47,0,S$18),'Berechnung TBA'!$A$5:$Q$9166,1,FALSE)&lt;&gt;CONCATENATE($A47,0,S$18),"",VLOOKUP(CONCATENATE($A47,0,S$18),'Berechnung TBA'!$A$5:$Q$9166,17,FALSE)),
IF(VLOOKUP(CONCATENATE($A47,S$18),'Berechnung TBA'!$A$5:$Q$9166,1,FALSE)&lt;&gt;CONCATENATE($A47,S$18),"",VLOOKUP(CONCATENATE($A47,S$18),'Berechnung TBA'!$A$5:$Q$9166,17,FALSE)))))),"")</f>
        <v/>
      </c>
      <c r="T47" s="14" t="str">
        <f>IFERROR(IF(OR($A47="",T$18="",$A47=T$18),"",
IF(AND($A47&lt;10,T$18&lt;10),IF(VLOOKUP(CONCATENATE(0,$A47,0,T$18),'Berechnung TBA'!$A$5:$Q$9166,1,FALSE)&lt;&gt;CONCATENATE(0,$A47,0,T$18),"",VLOOKUP(CONCATENATE(0,$A47,0,T$18),'Berechnung TBA'!$A$5:$Q$9166,17,FALSE)),
IF(AND($A47&lt;10,OR(T$18=10,T$18&gt;10)),IF(VLOOKUP(CONCATENATE(0,$A47,T$18),'Berechnung TBA'!$A$5:$Q$9166,1,FALSE)&lt;&gt;CONCATENATE(0,$A47,T$18),"",VLOOKUP(CONCATENATE(0,$A47,T$18),'Berechnung TBA'!$A$5:$Q$9166,17,FALSE)),
IF(AND(T$18&lt;10,OR($A47=10,$A47&gt;10)),IF(VLOOKUP(CONCATENATE($A47,0,T$18),'Berechnung TBA'!$A$5:$Q$9166,1,FALSE)&lt;&gt;CONCATENATE($A47,0,T$18),"",VLOOKUP(CONCATENATE($A47,0,T$18),'Berechnung TBA'!$A$5:$Q$9166,17,FALSE)),
IF(VLOOKUP(CONCATENATE($A47,T$18),'Berechnung TBA'!$A$5:$Q$9166,1,FALSE)&lt;&gt;CONCATENATE($A47,T$18),"",VLOOKUP(CONCATENATE($A47,T$18),'Berechnung TBA'!$A$5:$Q$9166,17,FALSE)))))),"")</f>
        <v/>
      </c>
      <c r="U47" s="14" t="str">
        <f>IFERROR(IF(OR($A47="",U$18="",$A47=U$18),"",
IF(AND($A47&lt;10,U$18&lt;10),IF(VLOOKUP(CONCATENATE(0,$A47,0,U$18),'Berechnung TBA'!$A$5:$Q$9166,1,FALSE)&lt;&gt;CONCATENATE(0,$A47,0,U$18),"",VLOOKUP(CONCATENATE(0,$A47,0,U$18),'Berechnung TBA'!$A$5:$Q$9166,17,FALSE)),
IF(AND($A47&lt;10,OR(U$18=10,U$18&gt;10)),IF(VLOOKUP(CONCATENATE(0,$A47,U$18),'Berechnung TBA'!$A$5:$Q$9166,1,FALSE)&lt;&gt;CONCATENATE(0,$A47,U$18),"",VLOOKUP(CONCATENATE(0,$A47,U$18),'Berechnung TBA'!$A$5:$Q$9166,17,FALSE)),
IF(AND(U$18&lt;10,OR($A47=10,$A47&gt;10)),IF(VLOOKUP(CONCATENATE($A47,0,U$18),'Berechnung TBA'!$A$5:$Q$9166,1,FALSE)&lt;&gt;CONCATENATE($A47,0,U$18),"",VLOOKUP(CONCATENATE($A47,0,U$18),'Berechnung TBA'!$A$5:$Q$9166,17,FALSE)),
IF(VLOOKUP(CONCATENATE($A47,U$18),'Berechnung TBA'!$A$5:$Q$9166,1,FALSE)&lt;&gt;CONCATENATE($A47,U$18),"",VLOOKUP(CONCATENATE($A47,U$18),'Berechnung TBA'!$A$5:$Q$9166,17,FALSE)))))),"")</f>
        <v/>
      </c>
      <c r="V47" s="14" t="str">
        <f>IFERROR(IF(OR($A47="",V$18="",$A47=V$18),"",
IF(AND($A47&lt;10,V$18&lt;10),IF(VLOOKUP(CONCATENATE(0,$A47,0,V$18),'Berechnung TBA'!$A$5:$Q$9166,1,FALSE)&lt;&gt;CONCATENATE(0,$A47,0,V$18),"",VLOOKUP(CONCATENATE(0,$A47,0,V$18),'Berechnung TBA'!$A$5:$Q$9166,17,FALSE)),
IF(AND($A47&lt;10,OR(V$18=10,V$18&gt;10)),IF(VLOOKUP(CONCATENATE(0,$A47,V$18),'Berechnung TBA'!$A$5:$Q$9166,1,FALSE)&lt;&gt;CONCATENATE(0,$A47,V$18),"",VLOOKUP(CONCATENATE(0,$A47,V$18),'Berechnung TBA'!$A$5:$Q$9166,17,FALSE)),
IF(AND(V$18&lt;10,OR($A47=10,$A47&gt;10)),IF(VLOOKUP(CONCATENATE($A47,0,V$18),'Berechnung TBA'!$A$5:$Q$9166,1,FALSE)&lt;&gt;CONCATENATE($A47,0,V$18),"",VLOOKUP(CONCATENATE($A47,0,V$18),'Berechnung TBA'!$A$5:$Q$9166,17,FALSE)),
IF(VLOOKUP(CONCATENATE($A47,V$18),'Berechnung TBA'!$A$5:$Q$9166,1,FALSE)&lt;&gt;CONCATENATE($A47,V$18),"",VLOOKUP(CONCATENATE($A47,V$18),'Berechnung TBA'!$A$5:$Q$9166,17,FALSE)))))),"")</f>
        <v/>
      </c>
      <c r="W47" s="14" t="str">
        <f>IFERROR(IF(OR($A47="",W$18="",$A47=W$18),"",
IF(AND($A47&lt;10,W$18&lt;10),IF(VLOOKUP(CONCATENATE(0,$A47,0,W$18),'Berechnung TBA'!$A$5:$Q$9166,1,FALSE)&lt;&gt;CONCATENATE(0,$A47,0,W$18),"",VLOOKUP(CONCATENATE(0,$A47,0,W$18),'Berechnung TBA'!$A$5:$Q$9166,17,FALSE)),
IF(AND($A47&lt;10,OR(W$18=10,W$18&gt;10)),IF(VLOOKUP(CONCATENATE(0,$A47,W$18),'Berechnung TBA'!$A$5:$Q$9166,1,FALSE)&lt;&gt;CONCATENATE(0,$A47,W$18),"",VLOOKUP(CONCATENATE(0,$A47,W$18),'Berechnung TBA'!$A$5:$Q$9166,17,FALSE)),
IF(AND(W$18&lt;10,OR($A47=10,$A47&gt;10)),IF(VLOOKUP(CONCATENATE($A47,0,W$18),'Berechnung TBA'!$A$5:$Q$9166,1,FALSE)&lt;&gt;CONCATENATE($A47,0,W$18),"",VLOOKUP(CONCATENATE($A47,0,W$18),'Berechnung TBA'!$A$5:$Q$9166,17,FALSE)),
IF(VLOOKUP(CONCATENATE($A47,W$18),'Berechnung TBA'!$A$5:$Q$9166,1,FALSE)&lt;&gt;CONCATENATE($A47,W$18),"",VLOOKUP(CONCATENATE($A47,W$18),'Berechnung TBA'!$A$5:$Q$9166,17,FALSE)))))),"")</f>
        <v/>
      </c>
      <c r="X47" s="14" t="str">
        <f>IFERROR(IF(OR($A47="",X$18="",$A47=X$18),"",
IF(AND($A47&lt;10,X$18&lt;10),IF(VLOOKUP(CONCATENATE(0,$A47,0,X$18),'Berechnung TBA'!$A$5:$Q$9166,1,FALSE)&lt;&gt;CONCATENATE(0,$A47,0,X$18),"",VLOOKUP(CONCATENATE(0,$A47,0,X$18),'Berechnung TBA'!$A$5:$Q$9166,17,FALSE)),
IF(AND($A47&lt;10,OR(X$18=10,X$18&gt;10)),IF(VLOOKUP(CONCATENATE(0,$A47,X$18),'Berechnung TBA'!$A$5:$Q$9166,1,FALSE)&lt;&gt;CONCATENATE(0,$A47,X$18),"",VLOOKUP(CONCATENATE(0,$A47,X$18),'Berechnung TBA'!$A$5:$Q$9166,17,FALSE)),
IF(AND(X$18&lt;10,OR($A47=10,$A47&gt;10)),IF(VLOOKUP(CONCATENATE($A47,0,X$18),'Berechnung TBA'!$A$5:$Q$9166,1,FALSE)&lt;&gt;CONCATENATE($A47,0,X$18),"",VLOOKUP(CONCATENATE($A47,0,X$18),'Berechnung TBA'!$A$5:$Q$9166,17,FALSE)),
IF(VLOOKUP(CONCATENATE($A47,X$18),'Berechnung TBA'!$A$5:$Q$9166,1,FALSE)&lt;&gt;CONCATENATE($A47,X$18),"",VLOOKUP(CONCATENATE($A47,X$18),'Berechnung TBA'!$A$5:$Q$9166,17,FALSE)))))),"")</f>
        <v/>
      </c>
      <c r="Y47" s="14" t="str">
        <f>IFERROR(IF(OR($A47="",Y$18="",$A47=Y$18),"",
IF(AND($A47&lt;10,Y$18&lt;10),IF(VLOOKUP(CONCATENATE(0,$A47,0,Y$18),'Berechnung TBA'!$A$5:$Q$9166,1,FALSE)&lt;&gt;CONCATENATE(0,$A47,0,Y$18),"",VLOOKUP(CONCATENATE(0,$A47,0,Y$18),'Berechnung TBA'!$A$5:$Q$9166,17,FALSE)),
IF(AND($A47&lt;10,OR(Y$18=10,Y$18&gt;10)),IF(VLOOKUP(CONCATENATE(0,$A47,Y$18),'Berechnung TBA'!$A$5:$Q$9166,1,FALSE)&lt;&gt;CONCATENATE(0,$A47,Y$18),"",VLOOKUP(CONCATENATE(0,$A47,Y$18),'Berechnung TBA'!$A$5:$Q$9166,17,FALSE)),
IF(AND(Y$18&lt;10,OR($A47=10,$A47&gt;10)),IF(VLOOKUP(CONCATENATE($A47,0,Y$18),'Berechnung TBA'!$A$5:$Q$9166,1,FALSE)&lt;&gt;CONCATENATE($A47,0,Y$18),"",VLOOKUP(CONCATENATE($A47,0,Y$18),'Berechnung TBA'!$A$5:$Q$9166,17,FALSE)),
IF(VLOOKUP(CONCATENATE($A47,Y$18),'Berechnung TBA'!$A$5:$Q$9166,1,FALSE)&lt;&gt;CONCATENATE($A47,Y$18),"",VLOOKUP(CONCATENATE($A47,Y$18),'Berechnung TBA'!$A$5:$Q$9166,17,FALSE)))))),"")</f>
        <v/>
      </c>
      <c r="Z47" s="14" t="str">
        <f>IFERROR(IF(OR($A47="",Z$18="",$A47=Z$18),"",
IF(AND($A47&lt;10,Z$18&lt;10),IF(VLOOKUP(CONCATENATE(0,$A47,0,Z$18),'Berechnung TBA'!$A$5:$Q$9166,1,FALSE)&lt;&gt;CONCATENATE(0,$A47,0,Z$18),"",VLOOKUP(CONCATENATE(0,$A47,0,Z$18),'Berechnung TBA'!$A$5:$Q$9166,17,FALSE)),
IF(AND($A47&lt;10,OR(Z$18=10,Z$18&gt;10)),IF(VLOOKUP(CONCATENATE(0,$A47,Z$18),'Berechnung TBA'!$A$5:$Q$9166,1,FALSE)&lt;&gt;CONCATENATE(0,$A47,Z$18),"",VLOOKUP(CONCATENATE(0,$A47,Z$18),'Berechnung TBA'!$A$5:$Q$9166,17,FALSE)),
IF(AND(Z$18&lt;10,OR($A47=10,$A47&gt;10)),IF(VLOOKUP(CONCATENATE($A47,0,Z$18),'Berechnung TBA'!$A$5:$Q$9166,1,FALSE)&lt;&gt;CONCATENATE($A47,0,Z$18),"",VLOOKUP(CONCATENATE($A47,0,Z$18),'Berechnung TBA'!$A$5:$Q$9166,17,FALSE)),
IF(VLOOKUP(CONCATENATE($A47,Z$18),'Berechnung TBA'!$A$5:$Q$9166,1,FALSE)&lt;&gt;CONCATENATE($A47,Z$18),"",VLOOKUP(CONCATENATE($A47,Z$18),'Berechnung TBA'!$A$5:$Q$9166,17,FALSE)))))),"")</f>
        <v/>
      </c>
      <c r="AA47" s="14" t="str">
        <f>IFERROR(IF(OR($A47="",AA$18="",$A47=AA$18),"",
IF(AND($A47&lt;10,AA$18&lt;10),IF(VLOOKUP(CONCATENATE(0,$A47,0,AA$18),'Berechnung TBA'!$A$5:$Q$9166,1,FALSE)&lt;&gt;CONCATENATE(0,$A47,0,AA$18),"",VLOOKUP(CONCATENATE(0,$A47,0,AA$18),'Berechnung TBA'!$A$5:$Q$9166,17,FALSE)),
IF(AND($A47&lt;10,OR(AA$18=10,AA$18&gt;10)),IF(VLOOKUP(CONCATENATE(0,$A47,AA$18),'Berechnung TBA'!$A$5:$Q$9166,1,FALSE)&lt;&gt;CONCATENATE(0,$A47,AA$18),"",VLOOKUP(CONCATENATE(0,$A47,AA$18),'Berechnung TBA'!$A$5:$Q$9166,17,FALSE)),
IF(AND(AA$18&lt;10,OR($A47=10,$A47&gt;10)),IF(VLOOKUP(CONCATENATE($A47,0,AA$18),'Berechnung TBA'!$A$5:$Q$9166,1,FALSE)&lt;&gt;CONCATENATE($A47,0,AA$18),"",VLOOKUP(CONCATENATE($A47,0,AA$18),'Berechnung TBA'!$A$5:$Q$9166,17,FALSE)),
IF(VLOOKUP(CONCATENATE($A47,AA$18),'Berechnung TBA'!$A$5:$Q$9166,1,FALSE)&lt;&gt;CONCATENATE($A47,AA$18),"",VLOOKUP(CONCATENATE($A47,AA$18),'Berechnung TBA'!$A$5:$Q$9166,17,FALSE)))))),"")</f>
        <v/>
      </c>
      <c r="AB47" s="14" t="str">
        <f>IFERROR(IF(OR($A47="",AB$18="",$A47=AB$18),"",
IF(AND($A47&lt;10,AB$18&lt;10),IF(VLOOKUP(CONCATENATE(0,$A47,0,AB$18),'Berechnung TBA'!$A$5:$Q$9166,1,FALSE)&lt;&gt;CONCATENATE(0,$A47,0,AB$18),"",VLOOKUP(CONCATENATE(0,$A47,0,AB$18),'Berechnung TBA'!$A$5:$Q$9166,17,FALSE)),
IF(AND($A47&lt;10,OR(AB$18=10,AB$18&gt;10)),IF(VLOOKUP(CONCATENATE(0,$A47,AB$18),'Berechnung TBA'!$A$5:$Q$9166,1,FALSE)&lt;&gt;CONCATENATE(0,$A47,AB$18),"",VLOOKUP(CONCATENATE(0,$A47,AB$18),'Berechnung TBA'!$A$5:$Q$9166,17,FALSE)),
IF(AND(AB$18&lt;10,OR($A47=10,$A47&gt;10)),IF(VLOOKUP(CONCATENATE($A47,0,AB$18),'Berechnung TBA'!$A$5:$Q$9166,1,FALSE)&lt;&gt;CONCATENATE($A47,0,AB$18),"",VLOOKUP(CONCATENATE($A47,0,AB$18),'Berechnung TBA'!$A$5:$Q$9166,17,FALSE)),
IF(VLOOKUP(CONCATENATE($A47,AB$18),'Berechnung TBA'!$A$5:$Q$9166,1,FALSE)&lt;&gt;CONCATENATE($A47,AB$18),"",VLOOKUP(CONCATENATE($A47,AB$18),'Berechnung TBA'!$A$5:$Q$9166,17,FALSE)))))),"")</f>
        <v/>
      </c>
      <c r="AC47" s="14" t="str">
        <f>IFERROR(IF(OR($A47="",AC$18="",$A47=AC$18),"",
IF(AND($A47&lt;10,AC$18&lt;10),IF(VLOOKUP(CONCATENATE(0,$A47,0,AC$18),'Berechnung TBA'!$A$5:$Q$9166,1,FALSE)&lt;&gt;CONCATENATE(0,$A47,0,AC$18),"",VLOOKUP(CONCATENATE(0,$A47,0,AC$18),'Berechnung TBA'!$A$5:$Q$9166,17,FALSE)),
IF(AND($A47&lt;10,OR(AC$18=10,AC$18&gt;10)),IF(VLOOKUP(CONCATENATE(0,$A47,AC$18),'Berechnung TBA'!$A$5:$Q$9166,1,FALSE)&lt;&gt;CONCATENATE(0,$A47,AC$18),"",VLOOKUP(CONCATENATE(0,$A47,AC$18),'Berechnung TBA'!$A$5:$Q$9166,17,FALSE)),
IF(AND(AC$18&lt;10,OR($A47=10,$A47&gt;10)),IF(VLOOKUP(CONCATENATE($A47,0,AC$18),'Berechnung TBA'!$A$5:$Q$9166,1,FALSE)&lt;&gt;CONCATENATE($A47,0,AC$18),"",VLOOKUP(CONCATENATE($A47,0,AC$18),'Berechnung TBA'!$A$5:$Q$9166,17,FALSE)),
IF(VLOOKUP(CONCATENATE($A47,AC$18),'Berechnung TBA'!$A$5:$Q$9166,1,FALSE)&lt;&gt;CONCATENATE($A47,AC$18),"",VLOOKUP(CONCATENATE($A47,AC$18),'Berechnung TBA'!$A$5:$Q$9166,17,FALSE)))))),"")</f>
        <v/>
      </c>
      <c r="AD47" s="14" t="str">
        <f>IFERROR(IF(OR($A47="",AD$18="",$A47=AD$18),"",
IF(AND($A47&lt;10,AD$18&lt;10),IF(VLOOKUP(CONCATENATE(0,$A47,0,AD$18),'Berechnung TBA'!$A$5:$Q$9166,1,FALSE)&lt;&gt;CONCATENATE(0,$A47,0,AD$18),"",VLOOKUP(CONCATENATE(0,$A47,0,AD$18),'Berechnung TBA'!$A$5:$Q$9166,17,FALSE)),
IF(AND($A47&lt;10,OR(AD$18=10,AD$18&gt;10)),IF(VLOOKUP(CONCATENATE(0,$A47,AD$18),'Berechnung TBA'!$A$5:$Q$9166,1,FALSE)&lt;&gt;CONCATENATE(0,$A47,AD$18),"",VLOOKUP(CONCATENATE(0,$A47,AD$18),'Berechnung TBA'!$A$5:$Q$9166,17,FALSE)),
IF(AND(AD$18&lt;10,OR($A47=10,$A47&gt;10)),IF(VLOOKUP(CONCATENATE($A47,0,AD$18),'Berechnung TBA'!$A$5:$Q$9166,1,FALSE)&lt;&gt;CONCATENATE($A47,0,AD$18),"",VLOOKUP(CONCATENATE($A47,0,AD$18),'Berechnung TBA'!$A$5:$Q$9166,17,FALSE)),
IF(VLOOKUP(CONCATENATE($A47,AD$18),'Berechnung TBA'!$A$5:$Q$9166,1,FALSE)&lt;&gt;CONCATENATE($A47,AD$18),"",VLOOKUP(CONCATENATE($A47,AD$18),'Berechnung TBA'!$A$5:$Q$9166,17,FALSE)))))),"")</f>
        <v/>
      </c>
      <c r="AE47" s="14" t="str">
        <f>IFERROR(IF(OR($A47="",AE$18="",$A47=AE$18),"",
IF(AND($A47&lt;10,AE$18&lt;10),IF(VLOOKUP(CONCATENATE(0,$A47,0,AE$18),'Berechnung TBA'!$A$5:$Q$9166,1,FALSE)&lt;&gt;CONCATENATE(0,$A47,0,AE$18),"",VLOOKUP(CONCATENATE(0,$A47,0,AE$18),'Berechnung TBA'!$A$5:$Q$9166,17,FALSE)),
IF(AND($A47&lt;10,OR(AE$18=10,AE$18&gt;10)),IF(VLOOKUP(CONCATENATE(0,$A47,AE$18),'Berechnung TBA'!$A$5:$Q$9166,1,FALSE)&lt;&gt;CONCATENATE(0,$A47,AE$18),"",VLOOKUP(CONCATENATE(0,$A47,AE$18),'Berechnung TBA'!$A$5:$Q$9166,17,FALSE)),
IF(AND(AE$18&lt;10,OR($A47=10,$A47&gt;10)),IF(VLOOKUP(CONCATENATE($A47,0,AE$18),'Berechnung TBA'!$A$5:$Q$9166,1,FALSE)&lt;&gt;CONCATENATE($A47,0,AE$18),"",VLOOKUP(CONCATENATE($A47,0,AE$18),'Berechnung TBA'!$A$5:$Q$9166,17,FALSE)),
IF(VLOOKUP(CONCATENATE($A47,AE$18),'Berechnung TBA'!$A$5:$Q$9166,1,FALSE)&lt;&gt;CONCATENATE($A47,AE$18),"",VLOOKUP(CONCATENATE($A47,AE$18),'Berechnung TBA'!$A$5:$Q$9166,17,FALSE)))))),"")</f>
        <v/>
      </c>
      <c r="AF47" s="14" t="str">
        <f>IFERROR(IF(OR($A47="",AF$18="",$A47=AF$18),"",
IF(AND($A47&lt;10,AF$18&lt;10),IF(VLOOKUP(CONCATENATE(0,$A47,0,AF$18),'Berechnung TBA'!$A$5:$Q$9166,1,FALSE)&lt;&gt;CONCATENATE(0,$A47,0,AF$18),"",VLOOKUP(CONCATENATE(0,$A47,0,AF$18),'Berechnung TBA'!$A$5:$Q$9166,17,FALSE)),
IF(AND($A47&lt;10,OR(AF$18=10,AF$18&gt;10)),IF(VLOOKUP(CONCATENATE(0,$A47,AF$18),'Berechnung TBA'!$A$5:$Q$9166,1,FALSE)&lt;&gt;CONCATENATE(0,$A47,AF$18),"",VLOOKUP(CONCATENATE(0,$A47,AF$18),'Berechnung TBA'!$A$5:$Q$9166,17,FALSE)),
IF(AND(AF$18&lt;10,OR($A47=10,$A47&gt;10)),IF(VLOOKUP(CONCATENATE($A47,0,AF$18),'Berechnung TBA'!$A$5:$Q$9166,1,FALSE)&lt;&gt;CONCATENATE($A47,0,AF$18),"",VLOOKUP(CONCATENATE($A47,0,AF$18),'Berechnung TBA'!$A$5:$Q$9166,17,FALSE)),
IF(VLOOKUP(CONCATENATE($A47,AF$18),'Berechnung TBA'!$A$5:$Q$9166,1,FALSE)&lt;&gt;CONCATENATE($A47,AF$18),"",VLOOKUP(CONCATENATE($A47,AF$18),'Berechnung TBA'!$A$5:$Q$9166,17,FALSE)))))),"")</f>
        <v/>
      </c>
      <c r="AG47" s="14" t="str">
        <f>IFERROR(IF(OR($A47="",AG$18="",$A47=AG$18),"",
IF(AND($A47&lt;10,AG$18&lt;10),IF(VLOOKUP(CONCATENATE(0,$A47,0,AG$18),'Berechnung TBA'!$A$5:$Q$9166,1,FALSE)&lt;&gt;CONCATENATE(0,$A47,0,AG$18),"",VLOOKUP(CONCATENATE(0,$A47,0,AG$18),'Berechnung TBA'!$A$5:$Q$9166,17,FALSE)),
IF(AND($A47&lt;10,OR(AG$18=10,AG$18&gt;10)),IF(VLOOKUP(CONCATENATE(0,$A47,AG$18),'Berechnung TBA'!$A$5:$Q$9166,1,FALSE)&lt;&gt;CONCATENATE(0,$A47,AG$18),"",VLOOKUP(CONCATENATE(0,$A47,AG$18),'Berechnung TBA'!$A$5:$Q$9166,17,FALSE)),
IF(AND(AG$18&lt;10,OR($A47=10,$A47&gt;10)),IF(VLOOKUP(CONCATENATE($A47,0,AG$18),'Berechnung TBA'!$A$5:$Q$9166,1,FALSE)&lt;&gt;CONCATENATE($A47,0,AG$18),"",VLOOKUP(CONCATENATE($A47,0,AG$18),'Berechnung TBA'!$A$5:$Q$9166,17,FALSE)),
IF(VLOOKUP(CONCATENATE($A47,AG$18),'Berechnung TBA'!$A$5:$Q$9166,1,FALSE)&lt;&gt;CONCATENATE($A47,AG$18),"",VLOOKUP(CONCATENATE($A47,AG$18),'Berechnung TBA'!$A$5:$Q$9166,17,FALSE)))))),"")</f>
        <v/>
      </c>
      <c r="AH47" s="14" t="str">
        <f>IFERROR(IF(OR($A47="",AH$18="",$A47=AH$18),"",
IF(AND($A47&lt;10,AH$18&lt;10),IF(VLOOKUP(CONCATENATE(0,$A47,0,AH$18),'Berechnung TBA'!$A$5:$Q$9166,1,FALSE)&lt;&gt;CONCATENATE(0,$A47,0,AH$18),"",VLOOKUP(CONCATENATE(0,$A47,0,AH$18),'Berechnung TBA'!$A$5:$Q$9166,17,FALSE)),
IF(AND($A47&lt;10,OR(AH$18=10,AH$18&gt;10)),IF(VLOOKUP(CONCATENATE(0,$A47,AH$18),'Berechnung TBA'!$A$5:$Q$9166,1,FALSE)&lt;&gt;CONCATENATE(0,$A47,AH$18),"",VLOOKUP(CONCATENATE(0,$A47,AH$18),'Berechnung TBA'!$A$5:$Q$9166,17,FALSE)),
IF(AND(AH$18&lt;10,OR($A47=10,$A47&gt;10)),IF(VLOOKUP(CONCATENATE($A47,0,AH$18),'Berechnung TBA'!$A$5:$Q$9166,1,FALSE)&lt;&gt;CONCATENATE($A47,0,AH$18),"",VLOOKUP(CONCATENATE($A47,0,AH$18),'Berechnung TBA'!$A$5:$Q$9166,17,FALSE)),
IF(VLOOKUP(CONCATENATE($A47,AH$18),'Berechnung TBA'!$A$5:$Q$9166,1,FALSE)&lt;&gt;CONCATENATE($A47,AH$18),"",VLOOKUP(CONCATENATE($A47,AH$18),'Berechnung TBA'!$A$5:$Q$9166,17,FALSE)))))),"")</f>
        <v/>
      </c>
      <c r="AI47" s="14" t="str">
        <f>IFERROR(IF(OR($A47="",AI$18="",$A47=AI$18),"",
IF(AND($A47&lt;10,AI$18&lt;10),IF(VLOOKUP(CONCATENATE(0,$A47,0,AI$18),'Berechnung TBA'!$A$5:$Q$9166,1,FALSE)&lt;&gt;CONCATENATE(0,$A47,0,AI$18),"",VLOOKUP(CONCATENATE(0,$A47,0,AI$18),'Berechnung TBA'!$A$5:$Q$9166,17,FALSE)),
IF(AND($A47&lt;10,OR(AI$18=10,AI$18&gt;10)),IF(VLOOKUP(CONCATENATE(0,$A47,AI$18),'Berechnung TBA'!$A$5:$Q$9166,1,FALSE)&lt;&gt;CONCATENATE(0,$A47,AI$18),"",VLOOKUP(CONCATENATE(0,$A47,AI$18),'Berechnung TBA'!$A$5:$Q$9166,17,FALSE)),
IF(AND(AI$18&lt;10,OR($A47=10,$A47&gt;10)),IF(VLOOKUP(CONCATENATE($A47,0,AI$18),'Berechnung TBA'!$A$5:$Q$9166,1,FALSE)&lt;&gt;CONCATENATE($A47,0,AI$18),"",VLOOKUP(CONCATENATE($A47,0,AI$18),'Berechnung TBA'!$A$5:$Q$9166,17,FALSE)),
IF(VLOOKUP(CONCATENATE($A47,AI$18),'Berechnung TBA'!$A$5:$Q$9166,1,FALSE)&lt;&gt;CONCATENATE($A47,AI$18),"",VLOOKUP(CONCATENATE($A47,AI$18),'Berechnung TBA'!$A$5:$Q$9166,17,FALSE)))))),"")</f>
        <v/>
      </c>
      <c r="AJ47" s="14" t="str">
        <f>IFERROR(IF(OR($A47="",AJ$18="",$A47=AJ$18),"",
IF(AND($A47&lt;10,AJ$18&lt;10),IF(VLOOKUP(CONCATENATE(0,$A47,0,AJ$18),'Berechnung TBA'!$A$5:$Q$9166,1,FALSE)&lt;&gt;CONCATENATE(0,$A47,0,AJ$18),"",VLOOKUP(CONCATENATE(0,$A47,0,AJ$18),'Berechnung TBA'!$A$5:$Q$9166,17,FALSE)),
IF(AND($A47&lt;10,OR(AJ$18=10,AJ$18&gt;10)),IF(VLOOKUP(CONCATENATE(0,$A47,AJ$18),'Berechnung TBA'!$A$5:$Q$9166,1,FALSE)&lt;&gt;CONCATENATE(0,$A47,AJ$18),"",VLOOKUP(CONCATENATE(0,$A47,AJ$18),'Berechnung TBA'!$A$5:$Q$9166,17,FALSE)),
IF(AND(AJ$18&lt;10,OR($A47=10,$A47&gt;10)),IF(VLOOKUP(CONCATENATE($A47,0,AJ$18),'Berechnung TBA'!$A$5:$Q$9166,1,FALSE)&lt;&gt;CONCATENATE($A47,0,AJ$18),"",VLOOKUP(CONCATENATE($A47,0,AJ$18),'Berechnung TBA'!$A$5:$Q$9166,17,FALSE)),
IF(VLOOKUP(CONCATENATE($A47,AJ$18),'Berechnung TBA'!$A$5:$Q$9166,1,FALSE)&lt;&gt;CONCATENATE($A47,AJ$18),"",VLOOKUP(CONCATENATE($A47,AJ$18),'Berechnung TBA'!$A$5:$Q$9166,17,FALSE)))))),"")</f>
        <v/>
      </c>
      <c r="AK47" s="14" t="str">
        <f>IFERROR(IF(OR($A47="",AK$18="",$A47=AK$18),"",
IF(AND($A47&lt;10,AK$18&lt;10),IF(VLOOKUP(CONCATENATE(0,$A47,0,AK$18),'Berechnung TBA'!$A$5:$Q$9166,1,FALSE)&lt;&gt;CONCATENATE(0,$A47,0,AK$18),"",VLOOKUP(CONCATENATE(0,$A47,0,AK$18),'Berechnung TBA'!$A$5:$Q$9166,17,FALSE)),
IF(AND($A47&lt;10,OR(AK$18=10,AK$18&gt;10)),IF(VLOOKUP(CONCATENATE(0,$A47,AK$18),'Berechnung TBA'!$A$5:$Q$9166,1,FALSE)&lt;&gt;CONCATENATE(0,$A47,AK$18),"",VLOOKUP(CONCATENATE(0,$A47,AK$18),'Berechnung TBA'!$A$5:$Q$9166,17,FALSE)),
IF(AND(AK$18&lt;10,OR($A47=10,$A47&gt;10)),IF(VLOOKUP(CONCATENATE($A47,0,AK$18),'Berechnung TBA'!$A$5:$Q$9166,1,FALSE)&lt;&gt;CONCATENATE($A47,0,AK$18),"",VLOOKUP(CONCATENATE($A47,0,AK$18),'Berechnung TBA'!$A$5:$Q$9166,17,FALSE)),
IF(VLOOKUP(CONCATENATE($A47,AK$18),'Berechnung TBA'!$A$5:$Q$9166,1,FALSE)&lt;&gt;CONCATENATE($A47,AK$18),"",VLOOKUP(CONCATENATE($A47,AK$18),'Berechnung TBA'!$A$5:$Q$9166,17,FALSE)))))),"")</f>
        <v/>
      </c>
      <c r="AL47" s="14" t="str">
        <f>IFERROR(IF(OR($A47="",AL$18="",$A47=AL$18),"",
IF(AND($A47&lt;10,AL$18&lt;10),IF(VLOOKUP(CONCATENATE(0,$A47,0,AL$18),'Berechnung TBA'!$A$5:$Q$9166,1,FALSE)&lt;&gt;CONCATENATE(0,$A47,0,AL$18),"",VLOOKUP(CONCATENATE(0,$A47,0,AL$18),'Berechnung TBA'!$A$5:$Q$9166,17,FALSE)),
IF(AND($A47&lt;10,OR(AL$18=10,AL$18&gt;10)),IF(VLOOKUP(CONCATENATE(0,$A47,AL$18),'Berechnung TBA'!$A$5:$Q$9166,1,FALSE)&lt;&gt;CONCATENATE(0,$A47,AL$18),"",VLOOKUP(CONCATENATE(0,$A47,AL$18),'Berechnung TBA'!$A$5:$Q$9166,17,FALSE)),
IF(AND(AL$18&lt;10,OR($A47=10,$A47&gt;10)),IF(VLOOKUP(CONCATENATE($A47,0,AL$18),'Berechnung TBA'!$A$5:$Q$9166,1,FALSE)&lt;&gt;CONCATENATE($A47,0,AL$18),"",VLOOKUP(CONCATENATE($A47,0,AL$18),'Berechnung TBA'!$A$5:$Q$9166,17,FALSE)),
IF(VLOOKUP(CONCATENATE($A47,AL$18),'Berechnung TBA'!$A$5:$Q$9166,1,FALSE)&lt;&gt;CONCATENATE($A47,AL$18),"",VLOOKUP(CONCATENATE($A47,AL$18),'Berechnung TBA'!$A$5:$Q$9166,17,FALSE)))))),"")</f>
        <v/>
      </c>
      <c r="AM47" s="14" t="str">
        <f>IFERROR(IF(OR($A47="",AM$18="",$A47=AM$18),"",
IF(AND($A47&lt;10,AM$18&lt;10),IF(VLOOKUP(CONCATENATE(0,$A47,0,AM$18),'Berechnung TBA'!$A$5:$Q$9166,1,FALSE)&lt;&gt;CONCATENATE(0,$A47,0,AM$18),"",VLOOKUP(CONCATENATE(0,$A47,0,AM$18),'Berechnung TBA'!$A$5:$Q$9166,17,FALSE)),
IF(AND($A47&lt;10,OR(AM$18=10,AM$18&gt;10)),IF(VLOOKUP(CONCATENATE(0,$A47,AM$18),'Berechnung TBA'!$A$5:$Q$9166,1,FALSE)&lt;&gt;CONCATENATE(0,$A47,AM$18),"",VLOOKUP(CONCATENATE(0,$A47,AM$18),'Berechnung TBA'!$A$5:$Q$9166,17,FALSE)),
IF(AND(AM$18&lt;10,OR($A47=10,$A47&gt;10)),IF(VLOOKUP(CONCATENATE($A47,0,AM$18),'Berechnung TBA'!$A$5:$Q$9166,1,FALSE)&lt;&gt;CONCATENATE($A47,0,AM$18),"",VLOOKUP(CONCATENATE($A47,0,AM$18),'Berechnung TBA'!$A$5:$Q$9166,17,FALSE)),
IF(VLOOKUP(CONCATENATE($A47,AM$18),'Berechnung TBA'!$A$5:$Q$9166,1,FALSE)&lt;&gt;CONCATENATE($A47,AM$18),"",VLOOKUP(CONCATENATE($A47,AM$18),'Berechnung TBA'!$A$5:$Q$9166,17,FALSE)))))),"")</f>
        <v/>
      </c>
      <c r="AN47" s="14" t="str">
        <f>IFERROR(IF(OR($A47="",AN$18="",$A47=AN$18),"",
IF(AND($A47&lt;10,AN$18&lt;10),IF(VLOOKUP(CONCATENATE(0,$A47,0,AN$18),'Berechnung TBA'!$A$5:$Q$9166,1,FALSE)&lt;&gt;CONCATENATE(0,$A47,0,AN$18),"",VLOOKUP(CONCATENATE(0,$A47,0,AN$18),'Berechnung TBA'!$A$5:$Q$9166,17,FALSE)),
IF(AND($A47&lt;10,OR(AN$18=10,AN$18&gt;10)),IF(VLOOKUP(CONCATENATE(0,$A47,AN$18),'Berechnung TBA'!$A$5:$Q$9166,1,FALSE)&lt;&gt;CONCATENATE(0,$A47,AN$18),"",VLOOKUP(CONCATENATE(0,$A47,AN$18),'Berechnung TBA'!$A$5:$Q$9166,17,FALSE)),
IF(AND(AN$18&lt;10,OR($A47=10,$A47&gt;10)),IF(VLOOKUP(CONCATENATE($A47,0,AN$18),'Berechnung TBA'!$A$5:$Q$9166,1,FALSE)&lt;&gt;CONCATENATE($A47,0,AN$18),"",VLOOKUP(CONCATENATE($A47,0,AN$18),'Berechnung TBA'!$A$5:$Q$9166,17,FALSE)),
IF(VLOOKUP(CONCATENATE($A47,AN$18),'Berechnung TBA'!$A$5:$Q$9166,1,FALSE)&lt;&gt;CONCATENATE($A47,AN$18),"",VLOOKUP(CONCATENATE($A47,AN$18),'Berechnung TBA'!$A$5:$Q$9166,17,FALSE)))))),"")</f>
        <v/>
      </c>
    </row>
    <row r="48" spans="1:40" x14ac:dyDescent="0.2">
      <c r="A48" s="6" t="str">
        <f t="shared" si="1"/>
        <v/>
      </c>
      <c r="B48" s="6" t="str">
        <f>IF(AD8="","",AD8)</f>
        <v/>
      </c>
      <c r="C48" s="13" t="str">
        <f>IF(AD$8="","",
IF(AD$8="FG",
IF(AND(2/3*AD$10/1.2&gt;2,OR(2/3*AD$10/1.2&lt;8,2/3*AD$10/1.2=8)),2/3*AD$10/1.2,IF(2/3*AD$10/1.2&gt;8,8,2)),
IF(AD$8="SB",
IF(AND(2/3*AD$10/0.8&gt;2,OR(2/3*AD$10/0.8&lt;8,2/3*AD$10/0.8=8)),2/3*AD$10/0.8,IF(2/3*AD$10/0.8&gt;8,8,2)),
VLOOKUP(AD$12,Berechnungsparameter!$A$23:$G$33,4,FALSE))))</f>
        <v/>
      </c>
      <c r="D48" s="13" t="str">
        <f>IF(AD$8="","",
VLOOKUP(AD$12,Berechnungsparameter!$A$23:$G$33,7,FALSE))</f>
        <v/>
      </c>
      <c r="E48" s="14" t="str">
        <f>IFERROR(IF(OR($A48="",E$18="",$A48=E$18),"",
IF(AND($A48&lt;10,E$18&lt;10),IF(VLOOKUP(CONCATENATE(0,$A48,0,E$18),'Berechnung TBA'!$A$5:$Q$9166,1,FALSE)&lt;&gt;CONCATENATE(0,$A48,0,E$18),"",VLOOKUP(CONCATENATE(0,$A48,0,E$18),'Berechnung TBA'!$A$5:$Q$9166,17,FALSE)),
IF(AND($A48&lt;10,OR(E$18=10,E$18&gt;10)),IF(VLOOKUP(CONCATENATE(0,$A48,E$18),'Berechnung TBA'!$A$5:$Q$9166,1,FALSE)&lt;&gt;CONCATENATE(0,$A48,E$18),"",VLOOKUP(CONCATENATE(0,$A48,E$18),'Berechnung TBA'!$A$5:$Q$9166,17,FALSE)),
IF(AND(E$18&lt;10,OR($A48=10,$A48&gt;10)),IF(VLOOKUP(CONCATENATE($A48,0,E$18),'Berechnung TBA'!$A$5:$Q$9166,1,FALSE)&lt;&gt;CONCATENATE($A48,0,E$18),"",VLOOKUP(CONCATENATE($A48,0,E$18),'Berechnung TBA'!$A$5:$Q$9166,17,FALSE)),
IF(VLOOKUP(CONCATENATE($A48,E$18),'Berechnung TBA'!$A$5:$Q$9166,1,FALSE)&lt;&gt;CONCATENATE($A48,E$18),"",VLOOKUP(CONCATENATE($A48,E$18),'Berechnung TBA'!$A$5:$Q$9166,17,FALSE)))))),"")</f>
        <v/>
      </c>
      <c r="F48" s="14" t="str">
        <f>IFERROR(IF(OR($A48="",F$18="",$A48=F$18),"",
IF(AND($A48&lt;10,F$18&lt;10),IF(VLOOKUP(CONCATENATE(0,$A48,0,F$18),'Berechnung TBA'!$A$5:$Q$9166,1,FALSE)&lt;&gt;CONCATENATE(0,$A48,0,F$18),"",VLOOKUP(CONCATENATE(0,$A48,0,F$18),'Berechnung TBA'!$A$5:$Q$9166,17,FALSE)),
IF(AND($A48&lt;10,OR(F$18=10,F$18&gt;10)),IF(VLOOKUP(CONCATENATE(0,$A48,F$18),'Berechnung TBA'!$A$5:$Q$9166,1,FALSE)&lt;&gt;CONCATENATE(0,$A48,F$18),"",VLOOKUP(CONCATENATE(0,$A48,F$18),'Berechnung TBA'!$A$5:$Q$9166,17,FALSE)),
IF(AND(F$18&lt;10,OR($A48=10,$A48&gt;10)),IF(VLOOKUP(CONCATENATE($A48,0,F$18),'Berechnung TBA'!$A$5:$Q$9166,1,FALSE)&lt;&gt;CONCATENATE($A48,0,F$18),"",VLOOKUP(CONCATENATE($A48,0,F$18),'Berechnung TBA'!$A$5:$Q$9166,17,FALSE)),
IF(VLOOKUP(CONCATENATE($A48,F$18),'Berechnung TBA'!$A$5:$Q$9166,1,FALSE)&lt;&gt;CONCATENATE($A48,F$18),"",VLOOKUP(CONCATENATE($A48,F$18),'Berechnung TBA'!$A$5:$Q$9166,17,FALSE)))))),"")</f>
        <v/>
      </c>
      <c r="G48" s="14" t="str">
        <f>IFERROR(IF(OR($A48="",G$18="",$A48=G$18),"",
IF(AND($A48&lt;10,G$18&lt;10),IF(VLOOKUP(CONCATENATE(0,$A48,0,G$18),'Berechnung TBA'!$A$5:$Q$9166,1,FALSE)&lt;&gt;CONCATENATE(0,$A48,0,G$18),"",VLOOKUP(CONCATENATE(0,$A48,0,G$18),'Berechnung TBA'!$A$5:$Q$9166,17,FALSE)),
IF(AND($A48&lt;10,OR(G$18=10,G$18&gt;10)),IF(VLOOKUP(CONCATENATE(0,$A48,G$18),'Berechnung TBA'!$A$5:$Q$9166,1,FALSE)&lt;&gt;CONCATENATE(0,$A48,G$18),"",VLOOKUP(CONCATENATE(0,$A48,G$18),'Berechnung TBA'!$A$5:$Q$9166,17,FALSE)),
IF(AND(G$18&lt;10,OR($A48=10,$A48&gt;10)),IF(VLOOKUP(CONCATENATE($A48,0,G$18),'Berechnung TBA'!$A$5:$Q$9166,1,FALSE)&lt;&gt;CONCATENATE($A48,0,G$18),"",VLOOKUP(CONCATENATE($A48,0,G$18),'Berechnung TBA'!$A$5:$Q$9166,17,FALSE)),
IF(VLOOKUP(CONCATENATE($A48,G$18),'Berechnung TBA'!$A$5:$Q$9166,1,FALSE)&lt;&gt;CONCATENATE($A48,G$18),"",VLOOKUP(CONCATENATE($A48,G$18),'Berechnung TBA'!$A$5:$Q$9166,17,FALSE)))))),"")</f>
        <v/>
      </c>
      <c r="H48" s="14" t="str">
        <f>IFERROR(IF(OR($A48="",H$18="",$A48=H$18),"",
IF(AND($A48&lt;10,H$18&lt;10),IF(VLOOKUP(CONCATENATE(0,$A48,0,H$18),'Berechnung TBA'!$A$5:$Q$9166,1,FALSE)&lt;&gt;CONCATENATE(0,$A48,0,H$18),"",VLOOKUP(CONCATENATE(0,$A48,0,H$18),'Berechnung TBA'!$A$5:$Q$9166,17,FALSE)),
IF(AND($A48&lt;10,OR(H$18=10,H$18&gt;10)),IF(VLOOKUP(CONCATENATE(0,$A48,H$18),'Berechnung TBA'!$A$5:$Q$9166,1,FALSE)&lt;&gt;CONCATENATE(0,$A48,H$18),"",VLOOKUP(CONCATENATE(0,$A48,H$18),'Berechnung TBA'!$A$5:$Q$9166,17,FALSE)),
IF(AND(H$18&lt;10,OR($A48=10,$A48&gt;10)),IF(VLOOKUP(CONCATENATE($A48,0,H$18),'Berechnung TBA'!$A$5:$Q$9166,1,FALSE)&lt;&gt;CONCATENATE($A48,0,H$18),"",VLOOKUP(CONCATENATE($A48,0,H$18),'Berechnung TBA'!$A$5:$Q$9166,17,FALSE)),
IF(VLOOKUP(CONCATENATE($A48,H$18),'Berechnung TBA'!$A$5:$Q$9166,1,FALSE)&lt;&gt;CONCATENATE($A48,H$18),"",VLOOKUP(CONCATENATE($A48,H$18),'Berechnung TBA'!$A$5:$Q$9166,17,FALSE)))))),"")</f>
        <v/>
      </c>
      <c r="I48" s="14" t="str">
        <f>IFERROR(IF(OR($A48="",I$18="",$A48=I$18),"",
IF(AND($A48&lt;10,I$18&lt;10),IF(VLOOKUP(CONCATENATE(0,$A48,0,I$18),'Berechnung TBA'!$A$5:$Q$9166,1,FALSE)&lt;&gt;CONCATENATE(0,$A48,0,I$18),"",VLOOKUP(CONCATENATE(0,$A48,0,I$18),'Berechnung TBA'!$A$5:$Q$9166,17,FALSE)),
IF(AND($A48&lt;10,OR(I$18=10,I$18&gt;10)),IF(VLOOKUP(CONCATENATE(0,$A48,I$18),'Berechnung TBA'!$A$5:$Q$9166,1,FALSE)&lt;&gt;CONCATENATE(0,$A48,I$18),"",VLOOKUP(CONCATENATE(0,$A48,I$18),'Berechnung TBA'!$A$5:$Q$9166,17,FALSE)),
IF(AND(I$18&lt;10,OR($A48=10,$A48&gt;10)),IF(VLOOKUP(CONCATENATE($A48,0,I$18),'Berechnung TBA'!$A$5:$Q$9166,1,FALSE)&lt;&gt;CONCATENATE($A48,0,I$18),"",VLOOKUP(CONCATENATE($A48,0,I$18),'Berechnung TBA'!$A$5:$Q$9166,17,FALSE)),
IF(VLOOKUP(CONCATENATE($A48,I$18),'Berechnung TBA'!$A$5:$Q$9166,1,FALSE)&lt;&gt;CONCATENATE($A48,I$18),"",VLOOKUP(CONCATENATE($A48,I$18),'Berechnung TBA'!$A$5:$Q$9166,17,FALSE)))))),"")</f>
        <v/>
      </c>
      <c r="J48" s="14" t="str">
        <f>IFERROR(IF(OR($A48="",J$18="",$A48=J$18),"",
IF(AND($A48&lt;10,J$18&lt;10),IF(VLOOKUP(CONCATENATE(0,$A48,0,J$18),'Berechnung TBA'!$A$5:$Q$9166,1,FALSE)&lt;&gt;CONCATENATE(0,$A48,0,J$18),"",VLOOKUP(CONCATENATE(0,$A48,0,J$18),'Berechnung TBA'!$A$5:$Q$9166,17,FALSE)),
IF(AND($A48&lt;10,OR(J$18=10,J$18&gt;10)),IF(VLOOKUP(CONCATENATE(0,$A48,J$18),'Berechnung TBA'!$A$5:$Q$9166,1,FALSE)&lt;&gt;CONCATENATE(0,$A48,J$18),"",VLOOKUP(CONCATENATE(0,$A48,J$18),'Berechnung TBA'!$A$5:$Q$9166,17,FALSE)),
IF(AND(J$18&lt;10,OR($A48=10,$A48&gt;10)),IF(VLOOKUP(CONCATENATE($A48,0,J$18),'Berechnung TBA'!$A$5:$Q$9166,1,FALSE)&lt;&gt;CONCATENATE($A48,0,J$18),"",VLOOKUP(CONCATENATE($A48,0,J$18),'Berechnung TBA'!$A$5:$Q$9166,17,FALSE)),
IF(VLOOKUP(CONCATENATE($A48,J$18),'Berechnung TBA'!$A$5:$Q$9166,1,FALSE)&lt;&gt;CONCATENATE($A48,J$18),"",VLOOKUP(CONCATENATE($A48,J$18),'Berechnung TBA'!$A$5:$Q$9166,17,FALSE)))))),"")</f>
        <v/>
      </c>
      <c r="K48" s="14" t="str">
        <f>IFERROR(IF(OR($A48="",K$18="",$A48=K$18),"",
IF(AND($A48&lt;10,K$18&lt;10),IF(VLOOKUP(CONCATENATE(0,$A48,0,K$18),'Berechnung TBA'!$A$5:$Q$9166,1,FALSE)&lt;&gt;CONCATENATE(0,$A48,0,K$18),"",VLOOKUP(CONCATENATE(0,$A48,0,K$18),'Berechnung TBA'!$A$5:$Q$9166,17,FALSE)),
IF(AND($A48&lt;10,OR(K$18=10,K$18&gt;10)),IF(VLOOKUP(CONCATENATE(0,$A48,K$18),'Berechnung TBA'!$A$5:$Q$9166,1,FALSE)&lt;&gt;CONCATENATE(0,$A48,K$18),"",VLOOKUP(CONCATENATE(0,$A48,K$18),'Berechnung TBA'!$A$5:$Q$9166,17,FALSE)),
IF(AND(K$18&lt;10,OR($A48=10,$A48&gt;10)),IF(VLOOKUP(CONCATENATE($A48,0,K$18),'Berechnung TBA'!$A$5:$Q$9166,1,FALSE)&lt;&gt;CONCATENATE($A48,0,K$18),"",VLOOKUP(CONCATENATE($A48,0,K$18),'Berechnung TBA'!$A$5:$Q$9166,17,FALSE)),
IF(VLOOKUP(CONCATENATE($A48,K$18),'Berechnung TBA'!$A$5:$Q$9166,1,FALSE)&lt;&gt;CONCATENATE($A48,K$18),"",VLOOKUP(CONCATENATE($A48,K$18),'Berechnung TBA'!$A$5:$Q$9166,17,FALSE)))))),"")</f>
        <v/>
      </c>
      <c r="L48" s="14" t="str">
        <f>IFERROR(IF(OR($A48="",L$18="",$A48=L$18),"",
IF(AND($A48&lt;10,L$18&lt;10),IF(VLOOKUP(CONCATENATE(0,$A48,0,L$18),'Berechnung TBA'!$A$5:$Q$9166,1,FALSE)&lt;&gt;CONCATENATE(0,$A48,0,L$18),"",VLOOKUP(CONCATENATE(0,$A48,0,L$18),'Berechnung TBA'!$A$5:$Q$9166,17,FALSE)),
IF(AND($A48&lt;10,OR(L$18=10,L$18&gt;10)),IF(VLOOKUP(CONCATENATE(0,$A48,L$18),'Berechnung TBA'!$A$5:$Q$9166,1,FALSE)&lt;&gt;CONCATENATE(0,$A48,L$18),"",VLOOKUP(CONCATENATE(0,$A48,L$18),'Berechnung TBA'!$A$5:$Q$9166,17,FALSE)),
IF(AND(L$18&lt;10,OR($A48=10,$A48&gt;10)),IF(VLOOKUP(CONCATENATE($A48,0,L$18),'Berechnung TBA'!$A$5:$Q$9166,1,FALSE)&lt;&gt;CONCATENATE($A48,0,L$18),"",VLOOKUP(CONCATENATE($A48,0,L$18),'Berechnung TBA'!$A$5:$Q$9166,17,FALSE)),
IF(VLOOKUP(CONCATENATE($A48,L$18),'Berechnung TBA'!$A$5:$Q$9166,1,FALSE)&lt;&gt;CONCATENATE($A48,L$18),"",VLOOKUP(CONCATENATE($A48,L$18),'Berechnung TBA'!$A$5:$Q$9166,17,FALSE)))))),"")</f>
        <v/>
      </c>
      <c r="M48" s="14" t="str">
        <f>IFERROR(IF(OR($A48="",M$18="",$A48=M$18),"",
IF(AND($A48&lt;10,M$18&lt;10),IF(VLOOKUP(CONCATENATE(0,$A48,0,M$18),'Berechnung TBA'!$A$5:$Q$9166,1,FALSE)&lt;&gt;CONCATENATE(0,$A48,0,M$18),"",VLOOKUP(CONCATENATE(0,$A48,0,M$18),'Berechnung TBA'!$A$5:$Q$9166,17,FALSE)),
IF(AND($A48&lt;10,OR(M$18=10,M$18&gt;10)),IF(VLOOKUP(CONCATENATE(0,$A48,M$18),'Berechnung TBA'!$A$5:$Q$9166,1,FALSE)&lt;&gt;CONCATENATE(0,$A48,M$18),"",VLOOKUP(CONCATENATE(0,$A48,M$18),'Berechnung TBA'!$A$5:$Q$9166,17,FALSE)),
IF(AND(M$18&lt;10,OR($A48=10,$A48&gt;10)),IF(VLOOKUP(CONCATENATE($A48,0,M$18),'Berechnung TBA'!$A$5:$Q$9166,1,FALSE)&lt;&gt;CONCATENATE($A48,0,M$18),"",VLOOKUP(CONCATENATE($A48,0,M$18),'Berechnung TBA'!$A$5:$Q$9166,17,FALSE)),
IF(VLOOKUP(CONCATENATE($A48,M$18),'Berechnung TBA'!$A$5:$Q$9166,1,FALSE)&lt;&gt;CONCATENATE($A48,M$18),"",VLOOKUP(CONCATENATE($A48,M$18),'Berechnung TBA'!$A$5:$Q$9166,17,FALSE)))))),"")</f>
        <v/>
      </c>
      <c r="N48" s="14" t="str">
        <f>IFERROR(IF(OR($A48="",N$18="",$A48=N$18),"",
IF(AND($A48&lt;10,N$18&lt;10),IF(VLOOKUP(CONCATENATE(0,$A48,0,N$18),'Berechnung TBA'!$A$5:$Q$9166,1,FALSE)&lt;&gt;CONCATENATE(0,$A48,0,N$18),"",VLOOKUP(CONCATENATE(0,$A48,0,N$18),'Berechnung TBA'!$A$5:$Q$9166,17,FALSE)),
IF(AND($A48&lt;10,OR(N$18=10,N$18&gt;10)),IF(VLOOKUP(CONCATENATE(0,$A48,N$18),'Berechnung TBA'!$A$5:$Q$9166,1,FALSE)&lt;&gt;CONCATENATE(0,$A48,N$18),"",VLOOKUP(CONCATENATE(0,$A48,N$18),'Berechnung TBA'!$A$5:$Q$9166,17,FALSE)),
IF(AND(N$18&lt;10,OR($A48=10,$A48&gt;10)),IF(VLOOKUP(CONCATENATE($A48,0,N$18),'Berechnung TBA'!$A$5:$Q$9166,1,FALSE)&lt;&gt;CONCATENATE($A48,0,N$18),"",VLOOKUP(CONCATENATE($A48,0,N$18),'Berechnung TBA'!$A$5:$Q$9166,17,FALSE)),
IF(VLOOKUP(CONCATENATE($A48,N$18),'Berechnung TBA'!$A$5:$Q$9166,1,FALSE)&lt;&gt;CONCATENATE($A48,N$18),"",VLOOKUP(CONCATENATE($A48,N$18),'Berechnung TBA'!$A$5:$Q$9166,17,FALSE)))))),"")</f>
        <v/>
      </c>
      <c r="O48" s="14" t="str">
        <f>IFERROR(IF(OR($A48="",O$18="",$A48=O$18),"",
IF(AND($A48&lt;10,O$18&lt;10),IF(VLOOKUP(CONCATENATE(0,$A48,0,O$18),'Berechnung TBA'!$A$5:$Q$9166,1,FALSE)&lt;&gt;CONCATENATE(0,$A48,0,O$18),"",VLOOKUP(CONCATENATE(0,$A48,0,O$18),'Berechnung TBA'!$A$5:$Q$9166,17,FALSE)),
IF(AND($A48&lt;10,OR(O$18=10,O$18&gt;10)),IF(VLOOKUP(CONCATENATE(0,$A48,O$18),'Berechnung TBA'!$A$5:$Q$9166,1,FALSE)&lt;&gt;CONCATENATE(0,$A48,O$18),"",VLOOKUP(CONCATENATE(0,$A48,O$18),'Berechnung TBA'!$A$5:$Q$9166,17,FALSE)),
IF(AND(O$18&lt;10,OR($A48=10,$A48&gt;10)),IF(VLOOKUP(CONCATENATE($A48,0,O$18),'Berechnung TBA'!$A$5:$Q$9166,1,FALSE)&lt;&gt;CONCATENATE($A48,0,O$18),"",VLOOKUP(CONCATENATE($A48,0,O$18),'Berechnung TBA'!$A$5:$Q$9166,17,FALSE)),
IF(VLOOKUP(CONCATENATE($A48,O$18),'Berechnung TBA'!$A$5:$Q$9166,1,FALSE)&lt;&gt;CONCATENATE($A48,O$18),"",VLOOKUP(CONCATENATE($A48,O$18),'Berechnung TBA'!$A$5:$Q$9166,17,FALSE)))))),"")</f>
        <v/>
      </c>
      <c r="P48" s="14" t="str">
        <f>IFERROR(IF(OR($A48="",P$18="",$A48=P$18),"",
IF(AND($A48&lt;10,P$18&lt;10),IF(VLOOKUP(CONCATENATE(0,$A48,0,P$18),'Berechnung TBA'!$A$5:$Q$9166,1,FALSE)&lt;&gt;CONCATENATE(0,$A48,0,P$18),"",VLOOKUP(CONCATENATE(0,$A48,0,P$18),'Berechnung TBA'!$A$5:$Q$9166,17,FALSE)),
IF(AND($A48&lt;10,OR(P$18=10,P$18&gt;10)),IF(VLOOKUP(CONCATENATE(0,$A48,P$18),'Berechnung TBA'!$A$5:$Q$9166,1,FALSE)&lt;&gt;CONCATENATE(0,$A48,P$18),"",VLOOKUP(CONCATENATE(0,$A48,P$18),'Berechnung TBA'!$A$5:$Q$9166,17,FALSE)),
IF(AND(P$18&lt;10,OR($A48=10,$A48&gt;10)),IF(VLOOKUP(CONCATENATE($A48,0,P$18),'Berechnung TBA'!$A$5:$Q$9166,1,FALSE)&lt;&gt;CONCATENATE($A48,0,P$18),"",VLOOKUP(CONCATENATE($A48,0,P$18),'Berechnung TBA'!$A$5:$Q$9166,17,FALSE)),
IF(VLOOKUP(CONCATENATE($A48,P$18),'Berechnung TBA'!$A$5:$Q$9166,1,FALSE)&lt;&gt;CONCATENATE($A48,P$18),"",VLOOKUP(CONCATENATE($A48,P$18),'Berechnung TBA'!$A$5:$Q$9166,17,FALSE)))))),"")</f>
        <v/>
      </c>
      <c r="Q48" s="14" t="str">
        <f>IFERROR(IF(OR($A48="",Q$18="",$A48=Q$18),"",
IF(AND($A48&lt;10,Q$18&lt;10),IF(VLOOKUP(CONCATENATE(0,$A48,0,Q$18),'Berechnung TBA'!$A$5:$Q$9166,1,FALSE)&lt;&gt;CONCATENATE(0,$A48,0,Q$18),"",VLOOKUP(CONCATENATE(0,$A48,0,Q$18),'Berechnung TBA'!$A$5:$Q$9166,17,FALSE)),
IF(AND($A48&lt;10,OR(Q$18=10,Q$18&gt;10)),IF(VLOOKUP(CONCATENATE(0,$A48,Q$18),'Berechnung TBA'!$A$5:$Q$9166,1,FALSE)&lt;&gt;CONCATENATE(0,$A48,Q$18),"",VLOOKUP(CONCATENATE(0,$A48,Q$18),'Berechnung TBA'!$A$5:$Q$9166,17,FALSE)),
IF(AND(Q$18&lt;10,OR($A48=10,$A48&gt;10)),IF(VLOOKUP(CONCATENATE($A48,0,Q$18),'Berechnung TBA'!$A$5:$Q$9166,1,FALSE)&lt;&gt;CONCATENATE($A48,0,Q$18),"",VLOOKUP(CONCATENATE($A48,0,Q$18),'Berechnung TBA'!$A$5:$Q$9166,17,FALSE)),
IF(VLOOKUP(CONCATENATE($A48,Q$18),'Berechnung TBA'!$A$5:$Q$9166,1,FALSE)&lt;&gt;CONCATENATE($A48,Q$18),"",VLOOKUP(CONCATENATE($A48,Q$18),'Berechnung TBA'!$A$5:$Q$9166,17,FALSE)))))),"")</f>
        <v/>
      </c>
      <c r="R48" s="14" t="str">
        <f>IFERROR(IF(OR($A48="",R$18="",$A48=R$18),"",
IF(AND($A48&lt;10,R$18&lt;10),IF(VLOOKUP(CONCATENATE(0,$A48,0,R$18),'Berechnung TBA'!$A$5:$Q$9166,1,FALSE)&lt;&gt;CONCATENATE(0,$A48,0,R$18),"",VLOOKUP(CONCATENATE(0,$A48,0,R$18),'Berechnung TBA'!$A$5:$Q$9166,17,FALSE)),
IF(AND($A48&lt;10,OR(R$18=10,R$18&gt;10)),IF(VLOOKUP(CONCATENATE(0,$A48,R$18),'Berechnung TBA'!$A$5:$Q$9166,1,FALSE)&lt;&gt;CONCATENATE(0,$A48,R$18),"",VLOOKUP(CONCATENATE(0,$A48,R$18),'Berechnung TBA'!$A$5:$Q$9166,17,FALSE)),
IF(AND(R$18&lt;10,OR($A48=10,$A48&gt;10)),IF(VLOOKUP(CONCATENATE($A48,0,R$18),'Berechnung TBA'!$A$5:$Q$9166,1,FALSE)&lt;&gt;CONCATENATE($A48,0,R$18),"",VLOOKUP(CONCATENATE($A48,0,R$18),'Berechnung TBA'!$A$5:$Q$9166,17,FALSE)),
IF(VLOOKUP(CONCATENATE($A48,R$18),'Berechnung TBA'!$A$5:$Q$9166,1,FALSE)&lt;&gt;CONCATENATE($A48,R$18),"",VLOOKUP(CONCATENATE($A48,R$18),'Berechnung TBA'!$A$5:$Q$9166,17,FALSE)))))),"")</f>
        <v/>
      </c>
      <c r="S48" s="14" t="str">
        <f>IFERROR(IF(OR($A48="",S$18="",$A48=S$18),"",
IF(AND($A48&lt;10,S$18&lt;10),IF(VLOOKUP(CONCATENATE(0,$A48,0,S$18),'Berechnung TBA'!$A$5:$Q$9166,1,FALSE)&lt;&gt;CONCATENATE(0,$A48,0,S$18),"",VLOOKUP(CONCATENATE(0,$A48,0,S$18),'Berechnung TBA'!$A$5:$Q$9166,17,FALSE)),
IF(AND($A48&lt;10,OR(S$18=10,S$18&gt;10)),IF(VLOOKUP(CONCATENATE(0,$A48,S$18),'Berechnung TBA'!$A$5:$Q$9166,1,FALSE)&lt;&gt;CONCATENATE(0,$A48,S$18),"",VLOOKUP(CONCATENATE(0,$A48,S$18),'Berechnung TBA'!$A$5:$Q$9166,17,FALSE)),
IF(AND(S$18&lt;10,OR($A48=10,$A48&gt;10)),IF(VLOOKUP(CONCATENATE($A48,0,S$18),'Berechnung TBA'!$A$5:$Q$9166,1,FALSE)&lt;&gt;CONCATENATE($A48,0,S$18),"",VLOOKUP(CONCATENATE($A48,0,S$18),'Berechnung TBA'!$A$5:$Q$9166,17,FALSE)),
IF(VLOOKUP(CONCATENATE($A48,S$18),'Berechnung TBA'!$A$5:$Q$9166,1,FALSE)&lt;&gt;CONCATENATE($A48,S$18),"",VLOOKUP(CONCATENATE($A48,S$18),'Berechnung TBA'!$A$5:$Q$9166,17,FALSE)))))),"")</f>
        <v/>
      </c>
      <c r="T48" s="14" t="str">
        <f>IFERROR(IF(OR($A48="",T$18="",$A48=T$18),"",
IF(AND($A48&lt;10,T$18&lt;10),IF(VLOOKUP(CONCATENATE(0,$A48,0,T$18),'Berechnung TBA'!$A$5:$Q$9166,1,FALSE)&lt;&gt;CONCATENATE(0,$A48,0,T$18),"",VLOOKUP(CONCATENATE(0,$A48,0,T$18),'Berechnung TBA'!$A$5:$Q$9166,17,FALSE)),
IF(AND($A48&lt;10,OR(T$18=10,T$18&gt;10)),IF(VLOOKUP(CONCATENATE(0,$A48,T$18),'Berechnung TBA'!$A$5:$Q$9166,1,FALSE)&lt;&gt;CONCATENATE(0,$A48,T$18),"",VLOOKUP(CONCATENATE(0,$A48,T$18),'Berechnung TBA'!$A$5:$Q$9166,17,FALSE)),
IF(AND(T$18&lt;10,OR($A48=10,$A48&gt;10)),IF(VLOOKUP(CONCATENATE($A48,0,T$18),'Berechnung TBA'!$A$5:$Q$9166,1,FALSE)&lt;&gt;CONCATENATE($A48,0,T$18),"",VLOOKUP(CONCATENATE($A48,0,T$18),'Berechnung TBA'!$A$5:$Q$9166,17,FALSE)),
IF(VLOOKUP(CONCATENATE($A48,T$18),'Berechnung TBA'!$A$5:$Q$9166,1,FALSE)&lt;&gt;CONCATENATE($A48,T$18),"",VLOOKUP(CONCATENATE($A48,T$18),'Berechnung TBA'!$A$5:$Q$9166,17,FALSE)))))),"")</f>
        <v/>
      </c>
      <c r="U48" s="14" t="str">
        <f>IFERROR(IF(OR($A48="",U$18="",$A48=U$18),"",
IF(AND($A48&lt;10,U$18&lt;10),IF(VLOOKUP(CONCATENATE(0,$A48,0,U$18),'Berechnung TBA'!$A$5:$Q$9166,1,FALSE)&lt;&gt;CONCATENATE(0,$A48,0,U$18),"",VLOOKUP(CONCATENATE(0,$A48,0,U$18),'Berechnung TBA'!$A$5:$Q$9166,17,FALSE)),
IF(AND($A48&lt;10,OR(U$18=10,U$18&gt;10)),IF(VLOOKUP(CONCATENATE(0,$A48,U$18),'Berechnung TBA'!$A$5:$Q$9166,1,FALSE)&lt;&gt;CONCATENATE(0,$A48,U$18),"",VLOOKUP(CONCATENATE(0,$A48,U$18),'Berechnung TBA'!$A$5:$Q$9166,17,FALSE)),
IF(AND(U$18&lt;10,OR($A48=10,$A48&gt;10)),IF(VLOOKUP(CONCATENATE($A48,0,U$18),'Berechnung TBA'!$A$5:$Q$9166,1,FALSE)&lt;&gt;CONCATENATE($A48,0,U$18),"",VLOOKUP(CONCATENATE($A48,0,U$18),'Berechnung TBA'!$A$5:$Q$9166,17,FALSE)),
IF(VLOOKUP(CONCATENATE($A48,U$18),'Berechnung TBA'!$A$5:$Q$9166,1,FALSE)&lt;&gt;CONCATENATE($A48,U$18),"",VLOOKUP(CONCATENATE($A48,U$18),'Berechnung TBA'!$A$5:$Q$9166,17,FALSE)))))),"")</f>
        <v/>
      </c>
      <c r="V48" s="14" t="str">
        <f>IFERROR(IF(OR($A48="",V$18="",$A48=V$18),"",
IF(AND($A48&lt;10,V$18&lt;10),IF(VLOOKUP(CONCATENATE(0,$A48,0,V$18),'Berechnung TBA'!$A$5:$Q$9166,1,FALSE)&lt;&gt;CONCATENATE(0,$A48,0,V$18),"",VLOOKUP(CONCATENATE(0,$A48,0,V$18),'Berechnung TBA'!$A$5:$Q$9166,17,FALSE)),
IF(AND($A48&lt;10,OR(V$18=10,V$18&gt;10)),IF(VLOOKUP(CONCATENATE(0,$A48,V$18),'Berechnung TBA'!$A$5:$Q$9166,1,FALSE)&lt;&gt;CONCATENATE(0,$A48,V$18),"",VLOOKUP(CONCATENATE(0,$A48,V$18),'Berechnung TBA'!$A$5:$Q$9166,17,FALSE)),
IF(AND(V$18&lt;10,OR($A48=10,$A48&gt;10)),IF(VLOOKUP(CONCATENATE($A48,0,V$18),'Berechnung TBA'!$A$5:$Q$9166,1,FALSE)&lt;&gt;CONCATENATE($A48,0,V$18),"",VLOOKUP(CONCATENATE($A48,0,V$18),'Berechnung TBA'!$A$5:$Q$9166,17,FALSE)),
IF(VLOOKUP(CONCATENATE($A48,V$18),'Berechnung TBA'!$A$5:$Q$9166,1,FALSE)&lt;&gt;CONCATENATE($A48,V$18),"",VLOOKUP(CONCATENATE($A48,V$18),'Berechnung TBA'!$A$5:$Q$9166,17,FALSE)))))),"")</f>
        <v/>
      </c>
      <c r="W48" s="14" t="str">
        <f>IFERROR(IF(OR($A48="",W$18="",$A48=W$18),"",
IF(AND($A48&lt;10,W$18&lt;10),IF(VLOOKUP(CONCATENATE(0,$A48,0,W$18),'Berechnung TBA'!$A$5:$Q$9166,1,FALSE)&lt;&gt;CONCATENATE(0,$A48,0,W$18),"",VLOOKUP(CONCATENATE(0,$A48,0,W$18),'Berechnung TBA'!$A$5:$Q$9166,17,FALSE)),
IF(AND($A48&lt;10,OR(W$18=10,W$18&gt;10)),IF(VLOOKUP(CONCATENATE(0,$A48,W$18),'Berechnung TBA'!$A$5:$Q$9166,1,FALSE)&lt;&gt;CONCATENATE(0,$A48,W$18),"",VLOOKUP(CONCATENATE(0,$A48,W$18),'Berechnung TBA'!$A$5:$Q$9166,17,FALSE)),
IF(AND(W$18&lt;10,OR($A48=10,$A48&gt;10)),IF(VLOOKUP(CONCATENATE($A48,0,W$18),'Berechnung TBA'!$A$5:$Q$9166,1,FALSE)&lt;&gt;CONCATENATE($A48,0,W$18),"",VLOOKUP(CONCATENATE($A48,0,W$18),'Berechnung TBA'!$A$5:$Q$9166,17,FALSE)),
IF(VLOOKUP(CONCATENATE($A48,W$18),'Berechnung TBA'!$A$5:$Q$9166,1,FALSE)&lt;&gt;CONCATENATE($A48,W$18),"",VLOOKUP(CONCATENATE($A48,W$18),'Berechnung TBA'!$A$5:$Q$9166,17,FALSE)))))),"")</f>
        <v/>
      </c>
      <c r="X48" s="14" t="str">
        <f>IFERROR(IF(OR($A48="",X$18="",$A48=X$18),"",
IF(AND($A48&lt;10,X$18&lt;10),IF(VLOOKUP(CONCATENATE(0,$A48,0,X$18),'Berechnung TBA'!$A$5:$Q$9166,1,FALSE)&lt;&gt;CONCATENATE(0,$A48,0,X$18),"",VLOOKUP(CONCATENATE(0,$A48,0,X$18),'Berechnung TBA'!$A$5:$Q$9166,17,FALSE)),
IF(AND($A48&lt;10,OR(X$18=10,X$18&gt;10)),IF(VLOOKUP(CONCATENATE(0,$A48,X$18),'Berechnung TBA'!$A$5:$Q$9166,1,FALSE)&lt;&gt;CONCATENATE(0,$A48,X$18),"",VLOOKUP(CONCATENATE(0,$A48,X$18),'Berechnung TBA'!$A$5:$Q$9166,17,FALSE)),
IF(AND(X$18&lt;10,OR($A48=10,$A48&gt;10)),IF(VLOOKUP(CONCATENATE($A48,0,X$18),'Berechnung TBA'!$A$5:$Q$9166,1,FALSE)&lt;&gt;CONCATENATE($A48,0,X$18),"",VLOOKUP(CONCATENATE($A48,0,X$18),'Berechnung TBA'!$A$5:$Q$9166,17,FALSE)),
IF(VLOOKUP(CONCATENATE($A48,X$18),'Berechnung TBA'!$A$5:$Q$9166,1,FALSE)&lt;&gt;CONCATENATE($A48,X$18),"",VLOOKUP(CONCATENATE($A48,X$18),'Berechnung TBA'!$A$5:$Q$9166,17,FALSE)))))),"")</f>
        <v/>
      </c>
      <c r="Y48" s="14" t="str">
        <f>IFERROR(IF(OR($A48="",Y$18="",$A48=Y$18),"",
IF(AND($A48&lt;10,Y$18&lt;10),IF(VLOOKUP(CONCATENATE(0,$A48,0,Y$18),'Berechnung TBA'!$A$5:$Q$9166,1,FALSE)&lt;&gt;CONCATENATE(0,$A48,0,Y$18),"",VLOOKUP(CONCATENATE(0,$A48,0,Y$18),'Berechnung TBA'!$A$5:$Q$9166,17,FALSE)),
IF(AND($A48&lt;10,OR(Y$18=10,Y$18&gt;10)),IF(VLOOKUP(CONCATENATE(0,$A48,Y$18),'Berechnung TBA'!$A$5:$Q$9166,1,FALSE)&lt;&gt;CONCATENATE(0,$A48,Y$18),"",VLOOKUP(CONCATENATE(0,$A48,Y$18),'Berechnung TBA'!$A$5:$Q$9166,17,FALSE)),
IF(AND(Y$18&lt;10,OR($A48=10,$A48&gt;10)),IF(VLOOKUP(CONCATENATE($A48,0,Y$18),'Berechnung TBA'!$A$5:$Q$9166,1,FALSE)&lt;&gt;CONCATENATE($A48,0,Y$18),"",VLOOKUP(CONCATENATE($A48,0,Y$18),'Berechnung TBA'!$A$5:$Q$9166,17,FALSE)),
IF(VLOOKUP(CONCATENATE($A48,Y$18),'Berechnung TBA'!$A$5:$Q$9166,1,FALSE)&lt;&gt;CONCATENATE($A48,Y$18),"",VLOOKUP(CONCATENATE($A48,Y$18),'Berechnung TBA'!$A$5:$Q$9166,17,FALSE)))))),"")</f>
        <v/>
      </c>
      <c r="Z48" s="14" t="str">
        <f>IFERROR(IF(OR($A48="",Z$18="",$A48=Z$18),"",
IF(AND($A48&lt;10,Z$18&lt;10),IF(VLOOKUP(CONCATENATE(0,$A48,0,Z$18),'Berechnung TBA'!$A$5:$Q$9166,1,FALSE)&lt;&gt;CONCATENATE(0,$A48,0,Z$18),"",VLOOKUP(CONCATENATE(0,$A48,0,Z$18),'Berechnung TBA'!$A$5:$Q$9166,17,FALSE)),
IF(AND($A48&lt;10,OR(Z$18=10,Z$18&gt;10)),IF(VLOOKUP(CONCATENATE(0,$A48,Z$18),'Berechnung TBA'!$A$5:$Q$9166,1,FALSE)&lt;&gt;CONCATENATE(0,$A48,Z$18),"",VLOOKUP(CONCATENATE(0,$A48,Z$18),'Berechnung TBA'!$A$5:$Q$9166,17,FALSE)),
IF(AND(Z$18&lt;10,OR($A48=10,$A48&gt;10)),IF(VLOOKUP(CONCATENATE($A48,0,Z$18),'Berechnung TBA'!$A$5:$Q$9166,1,FALSE)&lt;&gt;CONCATENATE($A48,0,Z$18),"",VLOOKUP(CONCATENATE($A48,0,Z$18),'Berechnung TBA'!$A$5:$Q$9166,17,FALSE)),
IF(VLOOKUP(CONCATENATE($A48,Z$18),'Berechnung TBA'!$A$5:$Q$9166,1,FALSE)&lt;&gt;CONCATENATE($A48,Z$18),"",VLOOKUP(CONCATENATE($A48,Z$18),'Berechnung TBA'!$A$5:$Q$9166,17,FALSE)))))),"")</f>
        <v/>
      </c>
      <c r="AA48" s="14" t="str">
        <f>IFERROR(IF(OR($A48="",AA$18="",$A48=AA$18),"",
IF(AND($A48&lt;10,AA$18&lt;10),IF(VLOOKUP(CONCATENATE(0,$A48,0,AA$18),'Berechnung TBA'!$A$5:$Q$9166,1,FALSE)&lt;&gt;CONCATENATE(0,$A48,0,AA$18),"",VLOOKUP(CONCATENATE(0,$A48,0,AA$18),'Berechnung TBA'!$A$5:$Q$9166,17,FALSE)),
IF(AND($A48&lt;10,OR(AA$18=10,AA$18&gt;10)),IF(VLOOKUP(CONCATENATE(0,$A48,AA$18),'Berechnung TBA'!$A$5:$Q$9166,1,FALSE)&lt;&gt;CONCATENATE(0,$A48,AA$18),"",VLOOKUP(CONCATENATE(0,$A48,AA$18),'Berechnung TBA'!$A$5:$Q$9166,17,FALSE)),
IF(AND(AA$18&lt;10,OR($A48=10,$A48&gt;10)),IF(VLOOKUP(CONCATENATE($A48,0,AA$18),'Berechnung TBA'!$A$5:$Q$9166,1,FALSE)&lt;&gt;CONCATENATE($A48,0,AA$18),"",VLOOKUP(CONCATENATE($A48,0,AA$18),'Berechnung TBA'!$A$5:$Q$9166,17,FALSE)),
IF(VLOOKUP(CONCATENATE($A48,AA$18),'Berechnung TBA'!$A$5:$Q$9166,1,FALSE)&lt;&gt;CONCATENATE($A48,AA$18),"",VLOOKUP(CONCATENATE($A48,AA$18),'Berechnung TBA'!$A$5:$Q$9166,17,FALSE)))))),"")</f>
        <v/>
      </c>
      <c r="AB48" s="14" t="str">
        <f>IFERROR(IF(OR($A48="",AB$18="",$A48=AB$18),"",
IF(AND($A48&lt;10,AB$18&lt;10),IF(VLOOKUP(CONCATENATE(0,$A48,0,AB$18),'Berechnung TBA'!$A$5:$Q$9166,1,FALSE)&lt;&gt;CONCATENATE(0,$A48,0,AB$18),"",VLOOKUP(CONCATENATE(0,$A48,0,AB$18),'Berechnung TBA'!$A$5:$Q$9166,17,FALSE)),
IF(AND($A48&lt;10,OR(AB$18=10,AB$18&gt;10)),IF(VLOOKUP(CONCATENATE(0,$A48,AB$18),'Berechnung TBA'!$A$5:$Q$9166,1,FALSE)&lt;&gt;CONCATENATE(0,$A48,AB$18),"",VLOOKUP(CONCATENATE(0,$A48,AB$18),'Berechnung TBA'!$A$5:$Q$9166,17,FALSE)),
IF(AND(AB$18&lt;10,OR($A48=10,$A48&gt;10)),IF(VLOOKUP(CONCATENATE($A48,0,AB$18),'Berechnung TBA'!$A$5:$Q$9166,1,FALSE)&lt;&gt;CONCATENATE($A48,0,AB$18),"",VLOOKUP(CONCATENATE($A48,0,AB$18),'Berechnung TBA'!$A$5:$Q$9166,17,FALSE)),
IF(VLOOKUP(CONCATENATE($A48,AB$18),'Berechnung TBA'!$A$5:$Q$9166,1,FALSE)&lt;&gt;CONCATENATE($A48,AB$18),"",VLOOKUP(CONCATENATE($A48,AB$18),'Berechnung TBA'!$A$5:$Q$9166,17,FALSE)))))),"")</f>
        <v/>
      </c>
      <c r="AC48" s="14" t="str">
        <f>IFERROR(IF(OR($A48="",AC$18="",$A48=AC$18),"",
IF(AND($A48&lt;10,AC$18&lt;10),IF(VLOOKUP(CONCATENATE(0,$A48,0,AC$18),'Berechnung TBA'!$A$5:$Q$9166,1,FALSE)&lt;&gt;CONCATENATE(0,$A48,0,AC$18),"",VLOOKUP(CONCATENATE(0,$A48,0,AC$18),'Berechnung TBA'!$A$5:$Q$9166,17,FALSE)),
IF(AND($A48&lt;10,OR(AC$18=10,AC$18&gt;10)),IF(VLOOKUP(CONCATENATE(0,$A48,AC$18),'Berechnung TBA'!$A$5:$Q$9166,1,FALSE)&lt;&gt;CONCATENATE(0,$A48,AC$18),"",VLOOKUP(CONCATENATE(0,$A48,AC$18),'Berechnung TBA'!$A$5:$Q$9166,17,FALSE)),
IF(AND(AC$18&lt;10,OR($A48=10,$A48&gt;10)),IF(VLOOKUP(CONCATENATE($A48,0,AC$18),'Berechnung TBA'!$A$5:$Q$9166,1,FALSE)&lt;&gt;CONCATENATE($A48,0,AC$18),"",VLOOKUP(CONCATENATE($A48,0,AC$18),'Berechnung TBA'!$A$5:$Q$9166,17,FALSE)),
IF(VLOOKUP(CONCATENATE($A48,AC$18),'Berechnung TBA'!$A$5:$Q$9166,1,FALSE)&lt;&gt;CONCATENATE($A48,AC$18),"",VLOOKUP(CONCATENATE($A48,AC$18),'Berechnung TBA'!$A$5:$Q$9166,17,FALSE)))))),"")</f>
        <v/>
      </c>
      <c r="AD48" s="14" t="str">
        <f>IFERROR(IF(OR($A48="",AD$18="",$A48=AD$18),"",
IF(AND($A48&lt;10,AD$18&lt;10),IF(VLOOKUP(CONCATENATE(0,$A48,0,AD$18),'Berechnung TBA'!$A$5:$Q$9166,1,FALSE)&lt;&gt;CONCATENATE(0,$A48,0,AD$18),"",VLOOKUP(CONCATENATE(0,$A48,0,AD$18),'Berechnung TBA'!$A$5:$Q$9166,17,FALSE)),
IF(AND($A48&lt;10,OR(AD$18=10,AD$18&gt;10)),IF(VLOOKUP(CONCATENATE(0,$A48,AD$18),'Berechnung TBA'!$A$5:$Q$9166,1,FALSE)&lt;&gt;CONCATENATE(0,$A48,AD$18),"",VLOOKUP(CONCATENATE(0,$A48,AD$18),'Berechnung TBA'!$A$5:$Q$9166,17,FALSE)),
IF(AND(AD$18&lt;10,OR($A48=10,$A48&gt;10)),IF(VLOOKUP(CONCATENATE($A48,0,AD$18),'Berechnung TBA'!$A$5:$Q$9166,1,FALSE)&lt;&gt;CONCATENATE($A48,0,AD$18),"",VLOOKUP(CONCATENATE($A48,0,AD$18),'Berechnung TBA'!$A$5:$Q$9166,17,FALSE)),
IF(VLOOKUP(CONCATENATE($A48,AD$18),'Berechnung TBA'!$A$5:$Q$9166,1,FALSE)&lt;&gt;CONCATENATE($A48,AD$18),"",VLOOKUP(CONCATENATE($A48,AD$18),'Berechnung TBA'!$A$5:$Q$9166,17,FALSE)))))),"")</f>
        <v/>
      </c>
      <c r="AE48" s="14" t="str">
        <f>IFERROR(IF(OR($A48="",AE$18="",$A48=AE$18),"",
IF(AND($A48&lt;10,AE$18&lt;10),IF(VLOOKUP(CONCATENATE(0,$A48,0,AE$18),'Berechnung TBA'!$A$5:$Q$9166,1,FALSE)&lt;&gt;CONCATENATE(0,$A48,0,AE$18),"",VLOOKUP(CONCATENATE(0,$A48,0,AE$18),'Berechnung TBA'!$A$5:$Q$9166,17,FALSE)),
IF(AND($A48&lt;10,OR(AE$18=10,AE$18&gt;10)),IF(VLOOKUP(CONCATENATE(0,$A48,AE$18),'Berechnung TBA'!$A$5:$Q$9166,1,FALSE)&lt;&gt;CONCATENATE(0,$A48,AE$18),"",VLOOKUP(CONCATENATE(0,$A48,AE$18),'Berechnung TBA'!$A$5:$Q$9166,17,FALSE)),
IF(AND(AE$18&lt;10,OR($A48=10,$A48&gt;10)),IF(VLOOKUP(CONCATENATE($A48,0,AE$18),'Berechnung TBA'!$A$5:$Q$9166,1,FALSE)&lt;&gt;CONCATENATE($A48,0,AE$18),"",VLOOKUP(CONCATENATE($A48,0,AE$18),'Berechnung TBA'!$A$5:$Q$9166,17,FALSE)),
IF(VLOOKUP(CONCATENATE($A48,AE$18),'Berechnung TBA'!$A$5:$Q$9166,1,FALSE)&lt;&gt;CONCATENATE($A48,AE$18),"",VLOOKUP(CONCATENATE($A48,AE$18),'Berechnung TBA'!$A$5:$Q$9166,17,FALSE)))))),"")</f>
        <v/>
      </c>
      <c r="AF48" s="14" t="str">
        <f>IFERROR(IF(OR($A48="",AF$18="",$A48=AF$18),"",
IF(AND($A48&lt;10,AF$18&lt;10),IF(VLOOKUP(CONCATENATE(0,$A48,0,AF$18),'Berechnung TBA'!$A$5:$Q$9166,1,FALSE)&lt;&gt;CONCATENATE(0,$A48,0,AF$18),"",VLOOKUP(CONCATENATE(0,$A48,0,AF$18),'Berechnung TBA'!$A$5:$Q$9166,17,FALSE)),
IF(AND($A48&lt;10,OR(AF$18=10,AF$18&gt;10)),IF(VLOOKUP(CONCATENATE(0,$A48,AF$18),'Berechnung TBA'!$A$5:$Q$9166,1,FALSE)&lt;&gt;CONCATENATE(0,$A48,AF$18),"",VLOOKUP(CONCATENATE(0,$A48,AF$18),'Berechnung TBA'!$A$5:$Q$9166,17,FALSE)),
IF(AND(AF$18&lt;10,OR($A48=10,$A48&gt;10)),IF(VLOOKUP(CONCATENATE($A48,0,AF$18),'Berechnung TBA'!$A$5:$Q$9166,1,FALSE)&lt;&gt;CONCATENATE($A48,0,AF$18),"",VLOOKUP(CONCATENATE($A48,0,AF$18),'Berechnung TBA'!$A$5:$Q$9166,17,FALSE)),
IF(VLOOKUP(CONCATENATE($A48,AF$18),'Berechnung TBA'!$A$5:$Q$9166,1,FALSE)&lt;&gt;CONCATENATE($A48,AF$18),"",VLOOKUP(CONCATENATE($A48,AF$18),'Berechnung TBA'!$A$5:$Q$9166,17,FALSE)))))),"")</f>
        <v/>
      </c>
      <c r="AG48" s="14" t="str">
        <f>IFERROR(IF(OR($A48="",AG$18="",$A48=AG$18),"",
IF(AND($A48&lt;10,AG$18&lt;10),IF(VLOOKUP(CONCATENATE(0,$A48,0,AG$18),'Berechnung TBA'!$A$5:$Q$9166,1,FALSE)&lt;&gt;CONCATENATE(0,$A48,0,AG$18),"",VLOOKUP(CONCATENATE(0,$A48,0,AG$18),'Berechnung TBA'!$A$5:$Q$9166,17,FALSE)),
IF(AND($A48&lt;10,OR(AG$18=10,AG$18&gt;10)),IF(VLOOKUP(CONCATENATE(0,$A48,AG$18),'Berechnung TBA'!$A$5:$Q$9166,1,FALSE)&lt;&gt;CONCATENATE(0,$A48,AG$18),"",VLOOKUP(CONCATENATE(0,$A48,AG$18),'Berechnung TBA'!$A$5:$Q$9166,17,FALSE)),
IF(AND(AG$18&lt;10,OR($A48=10,$A48&gt;10)),IF(VLOOKUP(CONCATENATE($A48,0,AG$18),'Berechnung TBA'!$A$5:$Q$9166,1,FALSE)&lt;&gt;CONCATENATE($A48,0,AG$18),"",VLOOKUP(CONCATENATE($A48,0,AG$18),'Berechnung TBA'!$A$5:$Q$9166,17,FALSE)),
IF(VLOOKUP(CONCATENATE($A48,AG$18),'Berechnung TBA'!$A$5:$Q$9166,1,FALSE)&lt;&gt;CONCATENATE($A48,AG$18),"",VLOOKUP(CONCATENATE($A48,AG$18),'Berechnung TBA'!$A$5:$Q$9166,17,FALSE)))))),"")</f>
        <v/>
      </c>
      <c r="AH48" s="14" t="str">
        <f>IFERROR(IF(OR($A48="",AH$18="",$A48=AH$18),"",
IF(AND($A48&lt;10,AH$18&lt;10),IF(VLOOKUP(CONCATENATE(0,$A48,0,AH$18),'Berechnung TBA'!$A$5:$Q$9166,1,FALSE)&lt;&gt;CONCATENATE(0,$A48,0,AH$18),"",VLOOKUP(CONCATENATE(0,$A48,0,AH$18),'Berechnung TBA'!$A$5:$Q$9166,17,FALSE)),
IF(AND($A48&lt;10,OR(AH$18=10,AH$18&gt;10)),IF(VLOOKUP(CONCATENATE(0,$A48,AH$18),'Berechnung TBA'!$A$5:$Q$9166,1,FALSE)&lt;&gt;CONCATENATE(0,$A48,AH$18),"",VLOOKUP(CONCATENATE(0,$A48,AH$18),'Berechnung TBA'!$A$5:$Q$9166,17,FALSE)),
IF(AND(AH$18&lt;10,OR($A48=10,$A48&gt;10)),IF(VLOOKUP(CONCATENATE($A48,0,AH$18),'Berechnung TBA'!$A$5:$Q$9166,1,FALSE)&lt;&gt;CONCATENATE($A48,0,AH$18),"",VLOOKUP(CONCATENATE($A48,0,AH$18),'Berechnung TBA'!$A$5:$Q$9166,17,FALSE)),
IF(VLOOKUP(CONCATENATE($A48,AH$18),'Berechnung TBA'!$A$5:$Q$9166,1,FALSE)&lt;&gt;CONCATENATE($A48,AH$18),"",VLOOKUP(CONCATENATE($A48,AH$18),'Berechnung TBA'!$A$5:$Q$9166,17,FALSE)))))),"")</f>
        <v/>
      </c>
      <c r="AI48" s="14" t="str">
        <f>IFERROR(IF(OR($A48="",AI$18="",$A48=AI$18),"",
IF(AND($A48&lt;10,AI$18&lt;10),IF(VLOOKUP(CONCATENATE(0,$A48,0,AI$18),'Berechnung TBA'!$A$5:$Q$9166,1,FALSE)&lt;&gt;CONCATENATE(0,$A48,0,AI$18),"",VLOOKUP(CONCATENATE(0,$A48,0,AI$18),'Berechnung TBA'!$A$5:$Q$9166,17,FALSE)),
IF(AND($A48&lt;10,OR(AI$18=10,AI$18&gt;10)),IF(VLOOKUP(CONCATENATE(0,$A48,AI$18),'Berechnung TBA'!$A$5:$Q$9166,1,FALSE)&lt;&gt;CONCATENATE(0,$A48,AI$18),"",VLOOKUP(CONCATENATE(0,$A48,AI$18),'Berechnung TBA'!$A$5:$Q$9166,17,FALSE)),
IF(AND(AI$18&lt;10,OR($A48=10,$A48&gt;10)),IF(VLOOKUP(CONCATENATE($A48,0,AI$18),'Berechnung TBA'!$A$5:$Q$9166,1,FALSE)&lt;&gt;CONCATENATE($A48,0,AI$18),"",VLOOKUP(CONCATENATE($A48,0,AI$18),'Berechnung TBA'!$A$5:$Q$9166,17,FALSE)),
IF(VLOOKUP(CONCATENATE($A48,AI$18),'Berechnung TBA'!$A$5:$Q$9166,1,FALSE)&lt;&gt;CONCATENATE($A48,AI$18),"",VLOOKUP(CONCATENATE($A48,AI$18),'Berechnung TBA'!$A$5:$Q$9166,17,FALSE)))))),"")</f>
        <v/>
      </c>
      <c r="AJ48" s="14" t="str">
        <f>IFERROR(IF(OR($A48="",AJ$18="",$A48=AJ$18),"",
IF(AND($A48&lt;10,AJ$18&lt;10),IF(VLOOKUP(CONCATENATE(0,$A48,0,AJ$18),'Berechnung TBA'!$A$5:$Q$9166,1,FALSE)&lt;&gt;CONCATENATE(0,$A48,0,AJ$18),"",VLOOKUP(CONCATENATE(0,$A48,0,AJ$18),'Berechnung TBA'!$A$5:$Q$9166,17,FALSE)),
IF(AND($A48&lt;10,OR(AJ$18=10,AJ$18&gt;10)),IF(VLOOKUP(CONCATENATE(0,$A48,AJ$18),'Berechnung TBA'!$A$5:$Q$9166,1,FALSE)&lt;&gt;CONCATENATE(0,$A48,AJ$18),"",VLOOKUP(CONCATENATE(0,$A48,AJ$18),'Berechnung TBA'!$A$5:$Q$9166,17,FALSE)),
IF(AND(AJ$18&lt;10,OR($A48=10,$A48&gt;10)),IF(VLOOKUP(CONCATENATE($A48,0,AJ$18),'Berechnung TBA'!$A$5:$Q$9166,1,FALSE)&lt;&gt;CONCATENATE($A48,0,AJ$18),"",VLOOKUP(CONCATENATE($A48,0,AJ$18),'Berechnung TBA'!$A$5:$Q$9166,17,FALSE)),
IF(VLOOKUP(CONCATENATE($A48,AJ$18),'Berechnung TBA'!$A$5:$Q$9166,1,FALSE)&lt;&gt;CONCATENATE($A48,AJ$18),"",VLOOKUP(CONCATENATE($A48,AJ$18),'Berechnung TBA'!$A$5:$Q$9166,17,FALSE)))))),"")</f>
        <v/>
      </c>
      <c r="AK48" s="14" t="str">
        <f>IFERROR(IF(OR($A48="",AK$18="",$A48=AK$18),"",
IF(AND($A48&lt;10,AK$18&lt;10),IF(VLOOKUP(CONCATENATE(0,$A48,0,AK$18),'Berechnung TBA'!$A$5:$Q$9166,1,FALSE)&lt;&gt;CONCATENATE(0,$A48,0,AK$18),"",VLOOKUP(CONCATENATE(0,$A48,0,AK$18),'Berechnung TBA'!$A$5:$Q$9166,17,FALSE)),
IF(AND($A48&lt;10,OR(AK$18=10,AK$18&gt;10)),IF(VLOOKUP(CONCATENATE(0,$A48,AK$18),'Berechnung TBA'!$A$5:$Q$9166,1,FALSE)&lt;&gt;CONCATENATE(0,$A48,AK$18),"",VLOOKUP(CONCATENATE(0,$A48,AK$18),'Berechnung TBA'!$A$5:$Q$9166,17,FALSE)),
IF(AND(AK$18&lt;10,OR($A48=10,$A48&gt;10)),IF(VLOOKUP(CONCATENATE($A48,0,AK$18),'Berechnung TBA'!$A$5:$Q$9166,1,FALSE)&lt;&gt;CONCATENATE($A48,0,AK$18),"",VLOOKUP(CONCATENATE($A48,0,AK$18),'Berechnung TBA'!$A$5:$Q$9166,17,FALSE)),
IF(VLOOKUP(CONCATENATE($A48,AK$18),'Berechnung TBA'!$A$5:$Q$9166,1,FALSE)&lt;&gt;CONCATENATE($A48,AK$18),"",VLOOKUP(CONCATENATE($A48,AK$18),'Berechnung TBA'!$A$5:$Q$9166,17,FALSE)))))),"")</f>
        <v/>
      </c>
      <c r="AL48" s="14" t="str">
        <f>IFERROR(IF(OR($A48="",AL$18="",$A48=AL$18),"",
IF(AND($A48&lt;10,AL$18&lt;10),IF(VLOOKUP(CONCATENATE(0,$A48,0,AL$18),'Berechnung TBA'!$A$5:$Q$9166,1,FALSE)&lt;&gt;CONCATENATE(0,$A48,0,AL$18),"",VLOOKUP(CONCATENATE(0,$A48,0,AL$18),'Berechnung TBA'!$A$5:$Q$9166,17,FALSE)),
IF(AND($A48&lt;10,OR(AL$18=10,AL$18&gt;10)),IF(VLOOKUP(CONCATENATE(0,$A48,AL$18),'Berechnung TBA'!$A$5:$Q$9166,1,FALSE)&lt;&gt;CONCATENATE(0,$A48,AL$18),"",VLOOKUP(CONCATENATE(0,$A48,AL$18),'Berechnung TBA'!$A$5:$Q$9166,17,FALSE)),
IF(AND(AL$18&lt;10,OR($A48=10,$A48&gt;10)),IF(VLOOKUP(CONCATENATE($A48,0,AL$18),'Berechnung TBA'!$A$5:$Q$9166,1,FALSE)&lt;&gt;CONCATENATE($A48,0,AL$18),"",VLOOKUP(CONCATENATE($A48,0,AL$18),'Berechnung TBA'!$A$5:$Q$9166,17,FALSE)),
IF(VLOOKUP(CONCATENATE($A48,AL$18),'Berechnung TBA'!$A$5:$Q$9166,1,FALSE)&lt;&gt;CONCATENATE($A48,AL$18),"",VLOOKUP(CONCATENATE($A48,AL$18),'Berechnung TBA'!$A$5:$Q$9166,17,FALSE)))))),"")</f>
        <v/>
      </c>
      <c r="AM48" s="14" t="str">
        <f>IFERROR(IF(OR($A48="",AM$18="",$A48=AM$18),"",
IF(AND($A48&lt;10,AM$18&lt;10),IF(VLOOKUP(CONCATENATE(0,$A48,0,AM$18),'Berechnung TBA'!$A$5:$Q$9166,1,FALSE)&lt;&gt;CONCATENATE(0,$A48,0,AM$18),"",VLOOKUP(CONCATENATE(0,$A48,0,AM$18),'Berechnung TBA'!$A$5:$Q$9166,17,FALSE)),
IF(AND($A48&lt;10,OR(AM$18=10,AM$18&gt;10)),IF(VLOOKUP(CONCATENATE(0,$A48,AM$18),'Berechnung TBA'!$A$5:$Q$9166,1,FALSE)&lt;&gt;CONCATENATE(0,$A48,AM$18),"",VLOOKUP(CONCATENATE(0,$A48,AM$18),'Berechnung TBA'!$A$5:$Q$9166,17,FALSE)),
IF(AND(AM$18&lt;10,OR($A48=10,$A48&gt;10)),IF(VLOOKUP(CONCATENATE($A48,0,AM$18),'Berechnung TBA'!$A$5:$Q$9166,1,FALSE)&lt;&gt;CONCATENATE($A48,0,AM$18),"",VLOOKUP(CONCATENATE($A48,0,AM$18),'Berechnung TBA'!$A$5:$Q$9166,17,FALSE)),
IF(VLOOKUP(CONCATENATE($A48,AM$18),'Berechnung TBA'!$A$5:$Q$9166,1,FALSE)&lt;&gt;CONCATENATE($A48,AM$18),"",VLOOKUP(CONCATENATE($A48,AM$18),'Berechnung TBA'!$A$5:$Q$9166,17,FALSE)))))),"")</f>
        <v/>
      </c>
      <c r="AN48" s="14" t="str">
        <f>IFERROR(IF(OR($A48="",AN$18="",$A48=AN$18),"",
IF(AND($A48&lt;10,AN$18&lt;10),IF(VLOOKUP(CONCATENATE(0,$A48,0,AN$18),'Berechnung TBA'!$A$5:$Q$9166,1,FALSE)&lt;&gt;CONCATENATE(0,$A48,0,AN$18),"",VLOOKUP(CONCATENATE(0,$A48,0,AN$18),'Berechnung TBA'!$A$5:$Q$9166,17,FALSE)),
IF(AND($A48&lt;10,OR(AN$18=10,AN$18&gt;10)),IF(VLOOKUP(CONCATENATE(0,$A48,AN$18),'Berechnung TBA'!$A$5:$Q$9166,1,FALSE)&lt;&gt;CONCATENATE(0,$A48,AN$18),"",VLOOKUP(CONCATENATE(0,$A48,AN$18),'Berechnung TBA'!$A$5:$Q$9166,17,FALSE)),
IF(AND(AN$18&lt;10,OR($A48=10,$A48&gt;10)),IF(VLOOKUP(CONCATENATE($A48,0,AN$18),'Berechnung TBA'!$A$5:$Q$9166,1,FALSE)&lt;&gt;CONCATENATE($A48,0,AN$18),"",VLOOKUP(CONCATENATE($A48,0,AN$18),'Berechnung TBA'!$A$5:$Q$9166,17,FALSE)),
IF(VLOOKUP(CONCATENATE($A48,AN$18),'Berechnung TBA'!$A$5:$Q$9166,1,FALSE)&lt;&gt;CONCATENATE($A48,AN$18),"",VLOOKUP(CONCATENATE($A48,AN$18),'Berechnung TBA'!$A$5:$Q$9166,17,FALSE)))))),"")</f>
        <v/>
      </c>
    </row>
    <row r="49" spans="1:40" x14ac:dyDescent="0.2">
      <c r="A49" s="6" t="str">
        <f t="shared" si="1"/>
        <v/>
      </c>
      <c r="B49" s="6" t="str">
        <f>IF(AE8="","",AE8)</f>
        <v/>
      </c>
      <c r="C49" s="13" t="str">
        <f>IF(AE$8="","",
IF(AE$8="FG",
IF(AND(2/3*AE$10/1.2&gt;2,OR(2/3*AE$10/1.2&lt;8,2/3*AE$10/1.2=8)),2/3*AE$10/1.2,IF(2/3*AE$10/1.2&gt;8,8,2)),
IF(AE$8="SB",
IF(AND(2/3*AE$10/0.8&gt;2,OR(2/3*AE$10/0.8&lt;8,2/3*AE$10/0.8=8)),2/3*AE$10/0.8,IF(2/3*AE$10/0.8&gt;8,8,2)),
VLOOKUP(AE$12,Berechnungsparameter!$A$23:$G$33,4,FALSE))))</f>
        <v/>
      </c>
      <c r="D49" s="13" t="str">
        <f>IF(AE$8="","",
VLOOKUP(AE$12,Berechnungsparameter!$A$23:$G$33,7,FALSE))</f>
        <v/>
      </c>
      <c r="E49" s="14" t="str">
        <f>IFERROR(IF(OR($A49="",E$18="",$A49=E$18),"",
IF(AND($A49&lt;10,E$18&lt;10),IF(VLOOKUP(CONCATENATE(0,$A49,0,E$18),'Berechnung TBA'!$A$5:$Q$9166,1,FALSE)&lt;&gt;CONCATENATE(0,$A49,0,E$18),"",VLOOKUP(CONCATENATE(0,$A49,0,E$18),'Berechnung TBA'!$A$5:$Q$9166,17,FALSE)),
IF(AND($A49&lt;10,OR(E$18=10,E$18&gt;10)),IF(VLOOKUP(CONCATENATE(0,$A49,E$18),'Berechnung TBA'!$A$5:$Q$9166,1,FALSE)&lt;&gt;CONCATENATE(0,$A49,E$18),"",VLOOKUP(CONCATENATE(0,$A49,E$18),'Berechnung TBA'!$A$5:$Q$9166,17,FALSE)),
IF(AND(E$18&lt;10,OR($A49=10,$A49&gt;10)),IF(VLOOKUP(CONCATENATE($A49,0,E$18),'Berechnung TBA'!$A$5:$Q$9166,1,FALSE)&lt;&gt;CONCATENATE($A49,0,E$18),"",VLOOKUP(CONCATENATE($A49,0,E$18),'Berechnung TBA'!$A$5:$Q$9166,17,FALSE)),
IF(VLOOKUP(CONCATENATE($A49,E$18),'Berechnung TBA'!$A$5:$Q$9166,1,FALSE)&lt;&gt;CONCATENATE($A49,E$18),"",VLOOKUP(CONCATENATE($A49,E$18),'Berechnung TBA'!$A$5:$Q$9166,17,FALSE)))))),"")</f>
        <v/>
      </c>
      <c r="F49" s="14" t="str">
        <f>IFERROR(IF(OR($A49="",F$18="",$A49=F$18),"",
IF(AND($A49&lt;10,F$18&lt;10),IF(VLOOKUP(CONCATENATE(0,$A49,0,F$18),'Berechnung TBA'!$A$5:$Q$9166,1,FALSE)&lt;&gt;CONCATENATE(0,$A49,0,F$18),"",VLOOKUP(CONCATENATE(0,$A49,0,F$18),'Berechnung TBA'!$A$5:$Q$9166,17,FALSE)),
IF(AND($A49&lt;10,OR(F$18=10,F$18&gt;10)),IF(VLOOKUP(CONCATENATE(0,$A49,F$18),'Berechnung TBA'!$A$5:$Q$9166,1,FALSE)&lt;&gt;CONCATENATE(0,$A49,F$18),"",VLOOKUP(CONCATENATE(0,$A49,F$18),'Berechnung TBA'!$A$5:$Q$9166,17,FALSE)),
IF(AND(F$18&lt;10,OR($A49=10,$A49&gt;10)),IF(VLOOKUP(CONCATENATE($A49,0,F$18),'Berechnung TBA'!$A$5:$Q$9166,1,FALSE)&lt;&gt;CONCATENATE($A49,0,F$18),"",VLOOKUP(CONCATENATE($A49,0,F$18),'Berechnung TBA'!$A$5:$Q$9166,17,FALSE)),
IF(VLOOKUP(CONCATENATE($A49,F$18),'Berechnung TBA'!$A$5:$Q$9166,1,FALSE)&lt;&gt;CONCATENATE($A49,F$18),"",VLOOKUP(CONCATENATE($A49,F$18),'Berechnung TBA'!$A$5:$Q$9166,17,FALSE)))))),"")</f>
        <v/>
      </c>
      <c r="G49" s="14" t="str">
        <f>IFERROR(IF(OR($A49="",G$18="",$A49=G$18),"",
IF(AND($A49&lt;10,G$18&lt;10),IF(VLOOKUP(CONCATENATE(0,$A49,0,G$18),'Berechnung TBA'!$A$5:$Q$9166,1,FALSE)&lt;&gt;CONCATENATE(0,$A49,0,G$18),"",VLOOKUP(CONCATENATE(0,$A49,0,G$18),'Berechnung TBA'!$A$5:$Q$9166,17,FALSE)),
IF(AND($A49&lt;10,OR(G$18=10,G$18&gt;10)),IF(VLOOKUP(CONCATENATE(0,$A49,G$18),'Berechnung TBA'!$A$5:$Q$9166,1,FALSE)&lt;&gt;CONCATENATE(0,$A49,G$18),"",VLOOKUP(CONCATENATE(0,$A49,G$18),'Berechnung TBA'!$A$5:$Q$9166,17,FALSE)),
IF(AND(G$18&lt;10,OR($A49=10,$A49&gt;10)),IF(VLOOKUP(CONCATENATE($A49,0,G$18),'Berechnung TBA'!$A$5:$Q$9166,1,FALSE)&lt;&gt;CONCATENATE($A49,0,G$18),"",VLOOKUP(CONCATENATE($A49,0,G$18),'Berechnung TBA'!$A$5:$Q$9166,17,FALSE)),
IF(VLOOKUP(CONCATENATE($A49,G$18),'Berechnung TBA'!$A$5:$Q$9166,1,FALSE)&lt;&gt;CONCATENATE($A49,G$18),"",VLOOKUP(CONCATENATE($A49,G$18),'Berechnung TBA'!$A$5:$Q$9166,17,FALSE)))))),"")</f>
        <v/>
      </c>
      <c r="H49" s="14" t="str">
        <f>IFERROR(IF(OR($A49="",H$18="",$A49=H$18),"",
IF(AND($A49&lt;10,H$18&lt;10),IF(VLOOKUP(CONCATENATE(0,$A49,0,H$18),'Berechnung TBA'!$A$5:$Q$9166,1,FALSE)&lt;&gt;CONCATENATE(0,$A49,0,H$18),"",VLOOKUP(CONCATENATE(0,$A49,0,H$18),'Berechnung TBA'!$A$5:$Q$9166,17,FALSE)),
IF(AND($A49&lt;10,OR(H$18=10,H$18&gt;10)),IF(VLOOKUP(CONCATENATE(0,$A49,H$18),'Berechnung TBA'!$A$5:$Q$9166,1,FALSE)&lt;&gt;CONCATENATE(0,$A49,H$18),"",VLOOKUP(CONCATENATE(0,$A49,H$18),'Berechnung TBA'!$A$5:$Q$9166,17,FALSE)),
IF(AND(H$18&lt;10,OR($A49=10,$A49&gt;10)),IF(VLOOKUP(CONCATENATE($A49,0,H$18),'Berechnung TBA'!$A$5:$Q$9166,1,FALSE)&lt;&gt;CONCATENATE($A49,0,H$18),"",VLOOKUP(CONCATENATE($A49,0,H$18),'Berechnung TBA'!$A$5:$Q$9166,17,FALSE)),
IF(VLOOKUP(CONCATENATE($A49,H$18),'Berechnung TBA'!$A$5:$Q$9166,1,FALSE)&lt;&gt;CONCATENATE($A49,H$18),"",VLOOKUP(CONCATENATE($A49,H$18),'Berechnung TBA'!$A$5:$Q$9166,17,FALSE)))))),"")</f>
        <v/>
      </c>
      <c r="I49" s="14" t="str">
        <f>IFERROR(IF(OR($A49="",I$18="",$A49=I$18),"",
IF(AND($A49&lt;10,I$18&lt;10),IF(VLOOKUP(CONCATENATE(0,$A49,0,I$18),'Berechnung TBA'!$A$5:$Q$9166,1,FALSE)&lt;&gt;CONCATENATE(0,$A49,0,I$18),"",VLOOKUP(CONCATENATE(0,$A49,0,I$18),'Berechnung TBA'!$A$5:$Q$9166,17,FALSE)),
IF(AND($A49&lt;10,OR(I$18=10,I$18&gt;10)),IF(VLOOKUP(CONCATENATE(0,$A49,I$18),'Berechnung TBA'!$A$5:$Q$9166,1,FALSE)&lt;&gt;CONCATENATE(0,$A49,I$18),"",VLOOKUP(CONCATENATE(0,$A49,I$18),'Berechnung TBA'!$A$5:$Q$9166,17,FALSE)),
IF(AND(I$18&lt;10,OR($A49=10,$A49&gt;10)),IF(VLOOKUP(CONCATENATE($A49,0,I$18),'Berechnung TBA'!$A$5:$Q$9166,1,FALSE)&lt;&gt;CONCATENATE($A49,0,I$18),"",VLOOKUP(CONCATENATE($A49,0,I$18),'Berechnung TBA'!$A$5:$Q$9166,17,FALSE)),
IF(VLOOKUP(CONCATENATE($A49,I$18),'Berechnung TBA'!$A$5:$Q$9166,1,FALSE)&lt;&gt;CONCATENATE($A49,I$18),"",VLOOKUP(CONCATENATE($A49,I$18),'Berechnung TBA'!$A$5:$Q$9166,17,FALSE)))))),"")</f>
        <v/>
      </c>
      <c r="J49" s="14" t="str">
        <f>IFERROR(IF(OR($A49="",J$18="",$A49=J$18),"",
IF(AND($A49&lt;10,J$18&lt;10),IF(VLOOKUP(CONCATENATE(0,$A49,0,J$18),'Berechnung TBA'!$A$5:$Q$9166,1,FALSE)&lt;&gt;CONCATENATE(0,$A49,0,J$18),"",VLOOKUP(CONCATENATE(0,$A49,0,J$18),'Berechnung TBA'!$A$5:$Q$9166,17,FALSE)),
IF(AND($A49&lt;10,OR(J$18=10,J$18&gt;10)),IF(VLOOKUP(CONCATENATE(0,$A49,J$18),'Berechnung TBA'!$A$5:$Q$9166,1,FALSE)&lt;&gt;CONCATENATE(0,$A49,J$18),"",VLOOKUP(CONCATENATE(0,$A49,J$18),'Berechnung TBA'!$A$5:$Q$9166,17,FALSE)),
IF(AND(J$18&lt;10,OR($A49=10,$A49&gt;10)),IF(VLOOKUP(CONCATENATE($A49,0,J$18),'Berechnung TBA'!$A$5:$Q$9166,1,FALSE)&lt;&gt;CONCATENATE($A49,0,J$18),"",VLOOKUP(CONCATENATE($A49,0,J$18),'Berechnung TBA'!$A$5:$Q$9166,17,FALSE)),
IF(VLOOKUP(CONCATENATE($A49,J$18),'Berechnung TBA'!$A$5:$Q$9166,1,FALSE)&lt;&gt;CONCATENATE($A49,J$18),"",VLOOKUP(CONCATENATE($A49,J$18),'Berechnung TBA'!$A$5:$Q$9166,17,FALSE)))))),"")</f>
        <v/>
      </c>
      <c r="K49" s="14" t="str">
        <f>IFERROR(IF(OR($A49="",K$18="",$A49=K$18),"",
IF(AND($A49&lt;10,K$18&lt;10),IF(VLOOKUP(CONCATENATE(0,$A49,0,K$18),'Berechnung TBA'!$A$5:$Q$9166,1,FALSE)&lt;&gt;CONCATENATE(0,$A49,0,K$18),"",VLOOKUP(CONCATENATE(0,$A49,0,K$18),'Berechnung TBA'!$A$5:$Q$9166,17,FALSE)),
IF(AND($A49&lt;10,OR(K$18=10,K$18&gt;10)),IF(VLOOKUP(CONCATENATE(0,$A49,K$18),'Berechnung TBA'!$A$5:$Q$9166,1,FALSE)&lt;&gt;CONCATENATE(0,$A49,K$18),"",VLOOKUP(CONCATENATE(0,$A49,K$18),'Berechnung TBA'!$A$5:$Q$9166,17,FALSE)),
IF(AND(K$18&lt;10,OR($A49=10,$A49&gt;10)),IF(VLOOKUP(CONCATENATE($A49,0,K$18),'Berechnung TBA'!$A$5:$Q$9166,1,FALSE)&lt;&gt;CONCATENATE($A49,0,K$18),"",VLOOKUP(CONCATENATE($A49,0,K$18),'Berechnung TBA'!$A$5:$Q$9166,17,FALSE)),
IF(VLOOKUP(CONCATENATE($A49,K$18),'Berechnung TBA'!$A$5:$Q$9166,1,FALSE)&lt;&gt;CONCATENATE($A49,K$18),"",VLOOKUP(CONCATENATE($A49,K$18),'Berechnung TBA'!$A$5:$Q$9166,17,FALSE)))))),"")</f>
        <v/>
      </c>
      <c r="L49" s="14" t="str">
        <f>IFERROR(IF(OR($A49="",L$18="",$A49=L$18),"",
IF(AND($A49&lt;10,L$18&lt;10),IF(VLOOKUP(CONCATENATE(0,$A49,0,L$18),'Berechnung TBA'!$A$5:$Q$9166,1,FALSE)&lt;&gt;CONCATENATE(0,$A49,0,L$18),"",VLOOKUP(CONCATENATE(0,$A49,0,L$18),'Berechnung TBA'!$A$5:$Q$9166,17,FALSE)),
IF(AND($A49&lt;10,OR(L$18=10,L$18&gt;10)),IF(VLOOKUP(CONCATENATE(0,$A49,L$18),'Berechnung TBA'!$A$5:$Q$9166,1,FALSE)&lt;&gt;CONCATENATE(0,$A49,L$18),"",VLOOKUP(CONCATENATE(0,$A49,L$18),'Berechnung TBA'!$A$5:$Q$9166,17,FALSE)),
IF(AND(L$18&lt;10,OR($A49=10,$A49&gt;10)),IF(VLOOKUP(CONCATENATE($A49,0,L$18),'Berechnung TBA'!$A$5:$Q$9166,1,FALSE)&lt;&gt;CONCATENATE($A49,0,L$18),"",VLOOKUP(CONCATENATE($A49,0,L$18),'Berechnung TBA'!$A$5:$Q$9166,17,FALSE)),
IF(VLOOKUP(CONCATENATE($A49,L$18),'Berechnung TBA'!$A$5:$Q$9166,1,FALSE)&lt;&gt;CONCATENATE($A49,L$18),"",VLOOKUP(CONCATENATE($A49,L$18),'Berechnung TBA'!$A$5:$Q$9166,17,FALSE)))))),"")</f>
        <v/>
      </c>
      <c r="M49" s="14" t="str">
        <f>IFERROR(IF(OR($A49="",M$18="",$A49=M$18),"",
IF(AND($A49&lt;10,M$18&lt;10),IF(VLOOKUP(CONCATENATE(0,$A49,0,M$18),'Berechnung TBA'!$A$5:$Q$9166,1,FALSE)&lt;&gt;CONCATENATE(0,$A49,0,M$18),"",VLOOKUP(CONCATENATE(0,$A49,0,M$18),'Berechnung TBA'!$A$5:$Q$9166,17,FALSE)),
IF(AND($A49&lt;10,OR(M$18=10,M$18&gt;10)),IF(VLOOKUP(CONCATENATE(0,$A49,M$18),'Berechnung TBA'!$A$5:$Q$9166,1,FALSE)&lt;&gt;CONCATENATE(0,$A49,M$18),"",VLOOKUP(CONCATENATE(0,$A49,M$18),'Berechnung TBA'!$A$5:$Q$9166,17,FALSE)),
IF(AND(M$18&lt;10,OR($A49=10,$A49&gt;10)),IF(VLOOKUP(CONCATENATE($A49,0,M$18),'Berechnung TBA'!$A$5:$Q$9166,1,FALSE)&lt;&gt;CONCATENATE($A49,0,M$18),"",VLOOKUP(CONCATENATE($A49,0,M$18),'Berechnung TBA'!$A$5:$Q$9166,17,FALSE)),
IF(VLOOKUP(CONCATENATE($A49,M$18),'Berechnung TBA'!$A$5:$Q$9166,1,FALSE)&lt;&gt;CONCATENATE($A49,M$18),"",VLOOKUP(CONCATENATE($A49,M$18),'Berechnung TBA'!$A$5:$Q$9166,17,FALSE)))))),"")</f>
        <v/>
      </c>
      <c r="N49" s="14" t="str">
        <f>IFERROR(IF(OR($A49="",N$18="",$A49=N$18),"",
IF(AND($A49&lt;10,N$18&lt;10),IF(VLOOKUP(CONCATENATE(0,$A49,0,N$18),'Berechnung TBA'!$A$5:$Q$9166,1,FALSE)&lt;&gt;CONCATENATE(0,$A49,0,N$18),"",VLOOKUP(CONCATENATE(0,$A49,0,N$18),'Berechnung TBA'!$A$5:$Q$9166,17,FALSE)),
IF(AND($A49&lt;10,OR(N$18=10,N$18&gt;10)),IF(VLOOKUP(CONCATENATE(0,$A49,N$18),'Berechnung TBA'!$A$5:$Q$9166,1,FALSE)&lt;&gt;CONCATENATE(0,$A49,N$18),"",VLOOKUP(CONCATENATE(0,$A49,N$18),'Berechnung TBA'!$A$5:$Q$9166,17,FALSE)),
IF(AND(N$18&lt;10,OR($A49=10,$A49&gt;10)),IF(VLOOKUP(CONCATENATE($A49,0,N$18),'Berechnung TBA'!$A$5:$Q$9166,1,FALSE)&lt;&gt;CONCATENATE($A49,0,N$18),"",VLOOKUP(CONCATENATE($A49,0,N$18),'Berechnung TBA'!$A$5:$Q$9166,17,FALSE)),
IF(VLOOKUP(CONCATENATE($A49,N$18),'Berechnung TBA'!$A$5:$Q$9166,1,FALSE)&lt;&gt;CONCATENATE($A49,N$18),"",VLOOKUP(CONCATENATE($A49,N$18),'Berechnung TBA'!$A$5:$Q$9166,17,FALSE)))))),"")</f>
        <v/>
      </c>
      <c r="O49" s="14" t="str">
        <f>IFERROR(IF(OR($A49="",O$18="",$A49=O$18),"",
IF(AND($A49&lt;10,O$18&lt;10),IF(VLOOKUP(CONCATENATE(0,$A49,0,O$18),'Berechnung TBA'!$A$5:$Q$9166,1,FALSE)&lt;&gt;CONCATENATE(0,$A49,0,O$18),"",VLOOKUP(CONCATENATE(0,$A49,0,O$18),'Berechnung TBA'!$A$5:$Q$9166,17,FALSE)),
IF(AND($A49&lt;10,OR(O$18=10,O$18&gt;10)),IF(VLOOKUP(CONCATENATE(0,$A49,O$18),'Berechnung TBA'!$A$5:$Q$9166,1,FALSE)&lt;&gt;CONCATENATE(0,$A49,O$18),"",VLOOKUP(CONCATENATE(0,$A49,O$18),'Berechnung TBA'!$A$5:$Q$9166,17,FALSE)),
IF(AND(O$18&lt;10,OR($A49=10,$A49&gt;10)),IF(VLOOKUP(CONCATENATE($A49,0,O$18),'Berechnung TBA'!$A$5:$Q$9166,1,FALSE)&lt;&gt;CONCATENATE($A49,0,O$18),"",VLOOKUP(CONCATENATE($A49,0,O$18),'Berechnung TBA'!$A$5:$Q$9166,17,FALSE)),
IF(VLOOKUP(CONCATENATE($A49,O$18),'Berechnung TBA'!$A$5:$Q$9166,1,FALSE)&lt;&gt;CONCATENATE($A49,O$18),"",VLOOKUP(CONCATENATE($A49,O$18),'Berechnung TBA'!$A$5:$Q$9166,17,FALSE)))))),"")</f>
        <v/>
      </c>
      <c r="P49" s="14" t="str">
        <f>IFERROR(IF(OR($A49="",P$18="",$A49=P$18),"",
IF(AND($A49&lt;10,P$18&lt;10),IF(VLOOKUP(CONCATENATE(0,$A49,0,P$18),'Berechnung TBA'!$A$5:$Q$9166,1,FALSE)&lt;&gt;CONCATENATE(0,$A49,0,P$18),"",VLOOKUP(CONCATENATE(0,$A49,0,P$18),'Berechnung TBA'!$A$5:$Q$9166,17,FALSE)),
IF(AND($A49&lt;10,OR(P$18=10,P$18&gt;10)),IF(VLOOKUP(CONCATENATE(0,$A49,P$18),'Berechnung TBA'!$A$5:$Q$9166,1,FALSE)&lt;&gt;CONCATENATE(0,$A49,P$18),"",VLOOKUP(CONCATENATE(0,$A49,P$18),'Berechnung TBA'!$A$5:$Q$9166,17,FALSE)),
IF(AND(P$18&lt;10,OR($A49=10,$A49&gt;10)),IF(VLOOKUP(CONCATENATE($A49,0,P$18),'Berechnung TBA'!$A$5:$Q$9166,1,FALSE)&lt;&gt;CONCATENATE($A49,0,P$18),"",VLOOKUP(CONCATENATE($A49,0,P$18),'Berechnung TBA'!$A$5:$Q$9166,17,FALSE)),
IF(VLOOKUP(CONCATENATE($A49,P$18),'Berechnung TBA'!$A$5:$Q$9166,1,FALSE)&lt;&gt;CONCATENATE($A49,P$18),"",VLOOKUP(CONCATENATE($A49,P$18),'Berechnung TBA'!$A$5:$Q$9166,17,FALSE)))))),"")</f>
        <v/>
      </c>
      <c r="Q49" s="14" t="str">
        <f>IFERROR(IF(OR($A49="",Q$18="",$A49=Q$18),"",
IF(AND($A49&lt;10,Q$18&lt;10),IF(VLOOKUP(CONCATENATE(0,$A49,0,Q$18),'Berechnung TBA'!$A$5:$Q$9166,1,FALSE)&lt;&gt;CONCATENATE(0,$A49,0,Q$18),"",VLOOKUP(CONCATENATE(0,$A49,0,Q$18),'Berechnung TBA'!$A$5:$Q$9166,17,FALSE)),
IF(AND($A49&lt;10,OR(Q$18=10,Q$18&gt;10)),IF(VLOOKUP(CONCATENATE(0,$A49,Q$18),'Berechnung TBA'!$A$5:$Q$9166,1,FALSE)&lt;&gt;CONCATENATE(0,$A49,Q$18),"",VLOOKUP(CONCATENATE(0,$A49,Q$18),'Berechnung TBA'!$A$5:$Q$9166,17,FALSE)),
IF(AND(Q$18&lt;10,OR($A49=10,$A49&gt;10)),IF(VLOOKUP(CONCATENATE($A49,0,Q$18),'Berechnung TBA'!$A$5:$Q$9166,1,FALSE)&lt;&gt;CONCATENATE($A49,0,Q$18),"",VLOOKUP(CONCATENATE($A49,0,Q$18),'Berechnung TBA'!$A$5:$Q$9166,17,FALSE)),
IF(VLOOKUP(CONCATENATE($A49,Q$18),'Berechnung TBA'!$A$5:$Q$9166,1,FALSE)&lt;&gt;CONCATENATE($A49,Q$18),"",VLOOKUP(CONCATENATE($A49,Q$18),'Berechnung TBA'!$A$5:$Q$9166,17,FALSE)))))),"")</f>
        <v/>
      </c>
      <c r="R49" s="14" t="str">
        <f>IFERROR(IF(OR($A49="",R$18="",$A49=R$18),"",
IF(AND($A49&lt;10,R$18&lt;10),IF(VLOOKUP(CONCATENATE(0,$A49,0,R$18),'Berechnung TBA'!$A$5:$Q$9166,1,FALSE)&lt;&gt;CONCATENATE(0,$A49,0,R$18),"",VLOOKUP(CONCATENATE(0,$A49,0,R$18),'Berechnung TBA'!$A$5:$Q$9166,17,FALSE)),
IF(AND($A49&lt;10,OR(R$18=10,R$18&gt;10)),IF(VLOOKUP(CONCATENATE(0,$A49,R$18),'Berechnung TBA'!$A$5:$Q$9166,1,FALSE)&lt;&gt;CONCATENATE(0,$A49,R$18),"",VLOOKUP(CONCATENATE(0,$A49,R$18),'Berechnung TBA'!$A$5:$Q$9166,17,FALSE)),
IF(AND(R$18&lt;10,OR($A49=10,$A49&gt;10)),IF(VLOOKUP(CONCATENATE($A49,0,R$18),'Berechnung TBA'!$A$5:$Q$9166,1,FALSE)&lt;&gt;CONCATENATE($A49,0,R$18),"",VLOOKUP(CONCATENATE($A49,0,R$18),'Berechnung TBA'!$A$5:$Q$9166,17,FALSE)),
IF(VLOOKUP(CONCATENATE($A49,R$18),'Berechnung TBA'!$A$5:$Q$9166,1,FALSE)&lt;&gt;CONCATENATE($A49,R$18),"",VLOOKUP(CONCATENATE($A49,R$18),'Berechnung TBA'!$A$5:$Q$9166,17,FALSE)))))),"")</f>
        <v/>
      </c>
      <c r="S49" s="14" t="str">
        <f>IFERROR(IF(OR($A49="",S$18="",$A49=S$18),"",
IF(AND($A49&lt;10,S$18&lt;10),IF(VLOOKUP(CONCATENATE(0,$A49,0,S$18),'Berechnung TBA'!$A$5:$Q$9166,1,FALSE)&lt;&gt;CONCATENATE(0,$A49,0,S$18),"",VLOOKUP(CONCATENATE(0,$A49,0,S$18),'Berechnung TBA'!$A$5:$Q$9166,17,FALSE)),
IF(AND($A49&lt;10,OR(S$18=10,S$18&gt;10)),IF(VLOOKUP(CONCATENATE(0,$A49,S$18),'Berechnung TBA'!$A$5:$Q$9166,1,FALSE)&lt;&gt;CONCATENATE(0,$A49,S$18),"",VLOOKUP(CONCATENATE(0,$A49,S$18),'Berechnung TBA'!$A$5:$Q$9166,17,FALSE)),
IF(AND(S$18&lt;10,OR($A49=10,$A49&gt;10)),IF(VLOOKUP(CONCATENATE($A49,0,S$18),'Berechnung TBA'!$A$5:$Q$9166,1,FALSE)&lt;&gt;CONCATENATE($A49,0,S$18),"",VLOOKUP(CONCATENATE($A49,0,S$18),'Berechnung TBA'!$A$5:$Q$9166,17,FALSE)),
IF(VLOOKUP(CONCATENATE($A49,S$18),'Berechnung TBA'!$A$5:$Q$9166,1,FALSE)&lt;&gt;CONCATENATE($A49,S$18),"",VLOOKUP(CONCATENATE($A49,S$18),'Berechnung TBA'!$A$5:$Q$9166,17,FALSE)))))),"")</f>
        <v/>
      </c>
      <c r="T49" s="14" t="str">
        <f>IFERROR(IF(OR($A49="",T$18="",$A49=T$18),"",
IF(AND($A49&lt;10,T$18&lt;10),IF(VLOOKUP(CONCATENATE(0,$A49,0,T$18),'Berechnung TBA'!$A$5:$Q$9166,1,FALSE)&lt;&gt;CONCATENATE(0,$A49,0,T$18),"",VLOOKUP(CONCATENATE(0,$A49,0,T$18),'Berechnung TBA'!$A$5:$Q$9166,17,FALSE)),
IF(AND($A49&lt;10,OR(T$18=10,T$18&gt;10)),IF(VLOOKUP(CONCATENATE(0,$A49,T$18),'Berechnung TBA'!$A$5:$Q$9166,1,FALSE)&lt;&gt;CONCATENATE(0,$A49,T$18),"",VLOOKUP(CONCATENATE(0,$A49,T$18),'Berechnung TBA'!$A$5:$Q$9166,17,FALSE)),
IF(AND(T$18&lt;10,OR($A49=10,$A49&gt;10)),IF(VLOOKUP(CONCATENATE($A49,0,T$18),'Berechnung TBA'!$A$5:$Q$9166,1,FALSE)&lt;&gt;CONCATENATE($A49,0,T$18),"",VLOOKUP(CONCATENATE($A49,0,T$18),'Berechnung TBA'!$A$5:$Q$9166,17,FALSE)),
IF(VLOOKUP(CONCATENATE($A49,T$18),'Berechnung TBA'!$A$5:$Q$9166,1,FALSE)&lt;&gt;CONCATENATE($A49,T$18),"",VLOOKUP(CONCATENATE($A49,T$18),'Berechnung TBA'!$A$5:$Q$9166,17,FALSE)))))),"")</f>
        <v/>
      </c>
      <c r="U49" s="14" t="str">
        <f>IFERROR(IF(OR($A49="",U$18="",$A49=U$18),"",
IF(AND($A49&lt;10,U$18&lt;10),IF(VLOOKUP(CONCATENATE(0,$A49,0,U$18),'Berechnung TBA'!$A$5:$Q$9166,1,FALSE)&lt;&gt;CONCATENATE(0,$A49,0,U$18),"",VLOOKUP(CONCATENATE(0,$A49,0,U$18),'Berechnung TBA'!$A$5:$Q$9166,17,FALSE)),
IF(AND($A49&lt;10,OR(U$18=10,U$18&gt;10)),IF(VLOOKUP(CONCATENATE(0,$A49,U$18),'Berechnung TBA'!$A$5:$Q$9166,1,FALSE)&lt;&gt;CONCATENATE(0,$A49,U$18),"",VLOOKUP(CONCATENATE(0,$A49,U$18),'Berechnung TBA'!$A$5:$Q$9166,17,FALSE)),
IF(AND(U$18&lt;10,OR($A49=10,$A49&gt;10)),IF(VLOOKUP(CONCATENATE($A49,0,U$18),'Berechnung TBA'!$A$5:$Q$9166,1,FALSE)&lt;&gt;CONCATENATE($A49,0,U$18),"",VLOOKUP(CONCATENATE($A49,0,U$18),'Berechnung TBA'!$A$5:$Q$9166,17,FALSE)),
IF(VLOOKUP(CONCATENATE($A49,U$18),'Berechnung TBA'!$A$5:$Q$9166,1,FALSE)&lt;&gt;CONCATENATE($A49,U$18),"",VLOOKUP(CONCATENATE($A49,U$18),'Berechnung TBA'!$A$5:$Q$9166,17,FALSE)))))),"")</f>
        <v/>
      </c>
      <c r="V49" s="14" t="str">
        <f>IFERROR(IF(OR($A49="",V$18="",$A49=V$18),"",
IF(AND($A49&lt;10,V$18&lt;10),IF(VLOOKUP(CONCATENATE(0,$A49,0,V$18),'Berechnung TBA'!$A$5:$Q$9166,1,FALSE)&lt;&gt;CONCATENATE(0,$A49,0,V$18),"",VLOOKUP(CONCATENATE(0,$A49,0,V$18),'Berechnung TBA'!$A$5:$Q$9166,17,FALSE)),
IF(AND($A49&lt;10,OR(V$18=10,V$18&gt;10)),IF(VLOOKUP(CONCATENATE(0,$A49,V$18),'Berechnung TBA'!$A$5:$Q$9166,1,FALSE)&lt;&gt;CONCATENATE(0,$A49,V$18),"",VLOOKUP(CONCATENATE(0,$A49,V$18),'Berechnung TBA'!$A$5:$Q$9166,17,FALSE)),
IF(AND(V$18&lt;10,OR($A49=10,$A49&gt;10)),IF(VLOOKUP(CONCATENATE($A49,0,V$18),'Berechnung TBA'!$A$5:$Q$9166,1,FALSE)&lt;&gt;CONCATENATE($A49,0,V$18),"",VLOOKUP(CONCATENATE($A49,0,V$18),'Berechnung TBA'!$A$5:$Q$9166,17,FALSE)),
IF(VLOOKUP(CONCATENATE($A49,V$18),'Berechnung TBA'!$A$5:$Q$9166,1,FALSE)&lt;&gt;CONCATENATE($A49,V$18),"",VLOOKUP(CONCATENATE($A49,V$18),'Berechnung TBA'!$A$5:$Q$9166,17,FALSE)))))),"")</f>
        <v/>
      </c>
      <c r="W49" s="14" t="str">
        <f>IFERROR(IF(OR($A49="",W$18="",$A49=W$18),"",
IF(AND($A49&lt;10,W$18&lt;10),IF(VLOOKUP(CONCATENATE(0,$A49,0,W$18),'Berechnung TBA'!$A$5:$Q$9166,1,FALSE)&lt;&gt;CONCATENATE(0,$A49,0,W$18),"",VLOOKUP(CONCATENATE(0,$A49,0,W$18),'Berechnung TBA'!$A$5:$Q$9166,17,FALSE)),
IF(AND($A49&lt;10,OR(W$18=10,W$18&gt;10)),IF(VLOOKUP(CONCATENATE(0,$A49,W$18),'Berechnung TBA'!$A$5:$Q$9166,1,FALSE)&lt;&gt;CONCATENATE(0,$A49,W$18),"",VLOOKUP(CONCATENATE(0,$A49,W$18),'Berechnung TBA'!$A$5:$Q$9166,17,FALSE)),
IF(AND(W$18&lt;10,OR($A49=10,$A49&gt;10)),IF(VLOOKUP(CONCATENATE($A49,0,W$18),'Berechnung TBA'!$A$5:$Q$9166,1,FALSE)&lt;&gt;CONCATENATE($A49,0,W$18),"",VLOOKUP(CONCATENATE($A49,0,W$18),'Berechnung TBA'!$A$5:$Q$9166,17,FALSE)),
IF(VLOOKUP(CONCATENATE($A49,W$18),'Berechnung TBA'!$A$5:$Q$9166,1,FALSE)&lt;&gt;CONCATENATE($A49,W$18),"",VLOOKUP(CONCATENATE($A49,W$18),'Berechnung TBA'!$A$5:$Q$9166,17,FALSE)))))),"")</f>
        <v/>
      </c>
      <c r="X49" s="14" t="str">
        <f>IFERROR(IF(OR($A49="",X$18="",$A49=X$18),"",
IF(AND($A49&lt;10,X$18&lt;10),IF(VLOOKUP(CONCATENATE(0,$A49,0,X$18),'Berechnung TBA'!$A$5:$Q$9166,1,FALSE)&lt;&gt;CONCATENATE(0,$A49,0,X$18),"",VLOOKUP(CONCATENATE(0,$A49,0,X$18),'Berechnung TBA'!$A$5:$Q$9166,17,FALSE)),
IF(AND($A49&lt;10,OR(X$18=10,X$18&gt;10)),IF(VLOOKUP(CONCATENATE(0,$A49,X$18),'Berechnung TBA'!$A$5:$Q$9166,1,FALSE)&lt;&gt;CONCATENATE(0,$A49,X$18),"",VLOOKUP(CONCATENATE(0,$A49,X$18),'Berechnung TBA'!$A$5:$Q$9166,17,FALSE)),
IF(AND(X$18&lt;10,OR($A49=10,$A49&gt;10)),IF(VLOOKUP(CONCATENATE($A49,0,X$18),'Berechnung TBA'!$A$5:$Q$9166,1,FALSE)&lt;&gt;CONCATENATE($A49,0,X$18),"",VLOOKUP(CONCATENATE($A49,0,X$18),'Berechnung TBA'!$A$5:$Q$9166,17,FALSE)),
IF(VLOOKUP(CONCATENATE($A49,X$18),'Berechnung TBA'!$A$5:$Q$9166,1,FALSE)&lt;&gt;CONCATENATE($A49,X$18),"",VLOOKUP(CONCATENATE($A49,X$18),'Berechnung TBA'!$A$5:$Q$9166,17,FALSE)))))),"")</f>
        <v/>
      </c>
      <c r="Y49" s="14" t="str">
        <f>IFERROR(IF(OR($A49="",Y$18="",$A49=Y$18),"",
IF(AND($A49&lt;10,Y$18&lt;10),IF(VLOOKUP(CONCATENATE(0,$A49,0,Y$18),'Berechnung TBA'!$A$5:$Q$9166,1,FALSE)&lt;&gt;CONCATENATE(0,$A49,0,Y$18),"",VLOOKUP(CONCATENATE(0,$A49,0,Y$18),'Berechnung TBA'!$A$5:$Q$9166,17,FALSE)),
IF(AND($A49&lt;10,OR(Y$18=10,Y$18&gt;10)),IF(VLOOKUP(CONCATENATE(0,$A49,Y$18),'Berechnung TBA'!$A$5:$Q$9166,1,FALSE)&lt;&gt;CONCATENATE(0,$A49,Y$18),"",VLOOKUP(CONCATENATE(0,$A49,Y$18),'Berechnung TBA'!$A$5:$Q$9166,17,FALSE)),
IF(AND(Y$18&lt;10,OR($A49=10,$A49&gt;10)),IF(VLOOKUP(CONCATENATE($A49,0,Y$18),'Berechnung TBA'!$A$5:$Q$9166,1,FALSE)&lt;&gt;CONCATENATE($A49,0,Y$18),"",VLOOKUP(CONCATENATE($A49,0,Y$18),'Berechnung TBA'!$A$5:$Q$9166,17,FALSE)),
IF(VLOOKUP(CONCATENATE($A49,Y$18),'Berechnung TBA'!$A$5:$Q$9166,1,FALSE)&lt;&gt;CONCATENATE($A49,Y$18),"",VLOOKUP(CONCATENATE($A49,Y$18),'Berechnung TBA'!$A$5:$Q$9166,17,FALSE)))))),"")</f>
        <v/>
      </c>
      <c r="Z49" s="14" t="str">
        <f>IFERROR(IF(OR($A49="",Z$18="",$A49=Z$18),"",
IF(AND($A49&lt;10,Z$18&lt;10),IF(VLOOKUP(CONCATENATE(0,$A49,0,Z$18),'Berechnung TBA'!$A$5:$Q$9166,1,FALSE)&lt;&gt;CONCATENATE(0,$A49,0,Z$18),"",VLOOKUP(CONCATENATE(0,$A49,0,Z$18),'Berechnung TBA'!$A$5:$Q$9166,17,FALSE)),
IF(AND($A49&lt;10,OR(Z$18=10,Z$18&gt;10)),IF(VLOOKUP(CONCATENATE(0,$A49,Z$18),'Berechnung TBA'!$A$5:$Q$9166,1,FALSE)&lt;&gt;CONCATENATE(0,$A49,Z$18),"",VLOOKUP(CONCATENATE(0,$A49,Z$18),'Berechnung TBA'!$A$5:$Q$9166,17,FALSE)),
IF(AND(Z$18&lt;10,OR($A49=10,$A49&gt;10)),IF(VLOOKUP(CONCATENATE($A49,0,Z$18),'Berechnung TBA'!$A$5:$Q$9166,1,FALSE)&lt;&gt;CONCATENATE($A49,0,Z$18),"",VLOOKUP(CONCATENATE($A49,0,Z$18),'Berechnung TBA'!$A$5:$Q$9166,17,FALSE)),
IF(VLOOKUP(CONCATENATE($A49,Z$18),'Berechnung TBA'!$A$5:$Q$9166,1,FALSE)&lt;&gt;CONCATENATE($A49,Z$18),"",VLOOKUP(CONCATENATE($A49,Z$18),'Berechnung TBA'!$A$5:$Q$9166,17,FALSE)))))),"")</f>
        <v/>
      </c>
      <c r="AA49" s="14" t="str">
        <f>IFERROR(IF(OR($A49="",AA$18="",$A49=AA$18),"",
IF(AND($A49&lt;10,AA$18&lt;10),IF(VLOOKUP(CONCATENATE(0,$A49,0,AA$18),'Berechnung TBA'!$A$5:$Q$9166,1,FALSE)&lt;&gt;CONCATENATE(0,$A49,0,AA$18),"",VLOOKUP(CONCATENATE(0,$A49,0,AA$18),'Berechnung TBA'!$A$5:$Q$9166,17,FALSE)),
IF(AND($A49&lt;10,OR(AA$18=10,AA$18&gt;10)),IF(VLOOKUP(CONCATENATE(0,$A49,AA$18),'Berechnung TBA'!$A$5:$Q$9166,1,FALSE)&lt;&gt;CONCATENATE(0,$A49,AA$18),"",VLOOKUP(CONCATENATE(0,$A49,AA$18),'Berechnung TBA'!$A$5:$Q$9166,17,FALSE)),
IF(AND(AA$18&lt;10,OR($A49=10,$A49&gt;10)),IF(VLOOKUP(CONCATENATE($A49,0,AA$18),'Berechnung TBA'!$A$5:$Q$9166,1,FALSE)&lt;&gt;CONCATENATE($A49,0,AA$18),"",VLOOKUP(CONCATENATE($A49,0,AA$18),'Berechnung TBA'!$A$5:$Q$9166,17,FALSE)),
IF(VLOOKUP(CONCATENATE($A49,AA$18),'Berechnung TBA'!$A$5:$Q$9166,1,FALSE)&lt;&gt;CONCATENATE($A49,AA$18),"",VLOOKUP(CONCATENATE($A49,AA$18),'Berechnung TBA'!$A$5:$Q$9166,17,FALSE)))))),"")</f>
        <v/>
      </c>
      <c r="AB49" s="14" t="str">
        <f>IFERROR(IF(OR($A49="",AB$18="",$A49=AB$18),"",
IF(AND($A49&lt;10,AB$18&lt;10),IF(VLOOKUP(CONCATENATE(0,$A49,0,AB$18),'Berechnung TBA'!$A$5:$Q$9166,1,FALSE)&lt;&gt;CONCATENATE(0,$A49,0,AB$18),"",VLOOKUP(CONCATENATE(0,$A49,0,AB$18),'Berechnung TBA'!$A$5:$Q$9166,17,FALSE)),
IF(AND($A49&lt;10,OR(AB$18=10,AB$18&gt;10)),IF(VLOOKUP(CONCATENATE(0,$A49,AB$18),'Berechnung TBA'!$A$5:$Q$9166,1,FALSE)&lt;&gt;CONCATENATE(0,$A49,AB$18),"",VLOOKUP(CONCATENATE(0,$A49,AB$18),'Berechnung TBA'!$A$5:$Q$9166,17,FALSE)),
IF(AND(AB$18&lt;10,OR($A49=10,$A49&gt;10)),IF(VLOOKUP(CONCATENATE($A49,0,AB$18),'Berechnung TBA'!$A$5:$Q$9166,1,FALSE)&lt;&gt;CONCATENATE($A49,0,AB$18),"",VLOOKUP(CONCATENATE($A49,0,AB$18),'Berechnung TBA'!$A$5:$Q$9166,17,FALSE)),
IF(VLOOKUP(CONCATENATE($A49,AB$18),'Berechnung TBA'!$A$5:$Q$9166,1,FALSE)&lt;&gt;CONCATENATE($A49,AB$18),"",VLOOKUP(CONCATENATE($A49,AB$18),'Berechnung TBA'!$A$5:$Q$9166,17,FALSE)))))),"")</f>
        <v/>
      </c>
      <c r="AC49" s="14" t="str">
        <f>IFERROR(IF(OR($A49="",AC$18="",$A49=AC$18),"",
IF(AND($A49&lt;10,AC$18&lt;10),IF(VLOOKUP(CONCATENATE(0,$A49,0,AC$18),'Berechnung TBA'!$A$5:$Q$9166,1,FALSE)&lt;&gt;CONCATENATE(0,$A49,0,AC$18),"",VLOOKUP(CONCATENATE(0,$A49,0,AC$18),'Berechnung TBA'!$A$5:$Q$9166,17,FALSE)),
IF(AND($A49&lt;10,OR(AC$18=10,AC$18&gt;10)),IF(VLOOKUP(CONCATENATE(0,$A49,AC$18),'Berechnung TBA'!$A$5:$Q$9166,1,FALSE)&lt;&gt;CONCATENATE(0,$A49,AC$18),"",VLOOKUP(CONCATENATE(0,$A49,AC$18),'Berechnung TBA'!$A$5:$Q$9166,17,FALSE)),
IF(AND(AC$18&lt;10,OR($A49=10,$A49&gt;10)),IF(VLOOKUP(CONCATENATE($A49,0,AC$18),'Berechnung TBA'!$A$5:$Q$9166,1,FALSE)&lt;&gt;CONCATENATE($A49,0,AC$18),"",VLOOKUP(CONCATENATE($A49,0,AC$18),'Berechnung TBA'!$A$5:$Q$9166,17,FALSE)),
IF(VLOOKUP(CONCATENATE($A49,AC$18),'Berechnung TBA'!$A$5:$Q$9166,1,FALSE)&lt;&gt;CONCATENATE($A49,AC$18),"",VLOOKUP(CONCATENATE($A49,AC$18),'Berechnung TBA'!$A$5:$Q$9166,17,FALSE)))))),"")</f>
        <v/>
      </c>
      <c r="AD49" s="14" t="str">
        <f>IFERROR(IF(OR($A49="",AD$18="",$A49=AD$18),"",
IF(AND($A49&lt;10,AD$18&lt;10),IF(VLOOKUP(CONCATENATE(0,$A49,0,AD$18),'Berechnung TBA'!$A$5:$Q$9166,1,FALSE)&lt;&gt;CONCATENATE(0,$A49,0,AD$18),"",VLOOKUP(CONCATENATE(0,$A49,0,AD$18),'Berechnung TBA'!$A$5:$Q$9166,17,FALSE)),
IF(AND($A49&lt;10,OR(AD$18=10,AD$18&gt;10)),IF(VLOOKUP(CONCATENATE(0,$A49,AD$18),'Berechnung TBA'!$A$5:$Q$9166,1,FALSE)&lt;&gt;CONCATENATE(0,$A49,AD$18),"",VLOOKUP(CONCATENATE(0,$A49,AD$18),'Berechnung TBA'!$A$5:$Q$9166,17,FALSE)),
IF(AND(AD$18&lt;10,OR($A49=10,$A49&gt;10)),IF(VLOOKUP(CONCATENATE($A49,0,AD$18),'Berechnung TBA'!$A$5:$Q$9166,1,FALSE)&lt;&gt;CONCATENATE($A49,0,AD$18),"",VLOOKUP(CONCATENATE($A49,0,AD$18),'Berechnung TBA'!$A$5:$Q$9166,17,FALSE)),
IF(VLOOKUP(CONCATENATE($A49,AD$18),'Berechnung TBA'!$A$5:$Q$9166,1,FALSE)&lt;&gt;CONCATENATE($A49,AD$18),"",VLOOKUP(CONCATENATE($A49,AD$18),'Berechnung TBA'!$A$5:$Q$9166,17,FALSE)))))),"")</f>
        <v/>
      </c>
      <c r="AE49" s="14" t="str">
        <f>IFERROR(IF(OR($A49="",AE$18="",$A49=AE$18),"",
IF(AND($A49&lt;10,AE$18&lt;10),IF(VLOOKUP(CONCATENATE(0,$A49,0,AE$18),'Berechnung TBA'!$A$5:$Q$9166,1,FALSE)&lt;&gt;CONCATENATE(0,$A49,0,AE$18),"",VLOOKUP(CONCATENATE(0,$A49,0,AE$18),'Berechnung TBA'!$A$5:$Q$9166,17,FALSE)),
IF(AND($A49&lt;10,OR(AE$18=10,AE$18&gt;10)),IF(VLOOKUP(CONCATENATE(0,$A49,AE$18),'Berechnung TBA'!$A$5:$Q$9166,1,FALSE)&lt;&gt;CONCATENATE(0,$A49,AE$18),"",VLOOKUP(CONCATENATE(0,$A49,AE$18),'Berechnung TBA'!$A$5:$Q$9166,17,FALSE)),
IF(AND(AE$18&lt;10,OR($A49=10,$A49&gt;10)),IF(VLOOKUP(CONCATENATE($A49,0,AE$18),'Berechnung TBA'!$A$5:$Q$9166,1,FALSE)&lt;&gt;CONCATENATE($A49,0,AE$18),"",VLOOKUP(CONCATENATE($A49,0,AE$18),'Berechnung TBA'!$A$5:$Q$9166,17,FALSE)),
IF(VLOOKUP(CONCATENATE($A49,AE$18),'Berechnung TBA'!$A$5:$Q$9166,1,FALSE)&lt;&gt;CONCATENATE($A49,AE$18),"",VLOOKUP(CONCATENATE($A49,AE$18),'Berechnung TBA'!$A$5:$Q$9166,17,FALSE)))))),"")</f>
        <v/>
      </c>
      <c r="AF49" s="14" t="str">
        <f>IFERROR(IF(OR($A49="",AF$18="",$A49=AF$18),"",
IF(AND($A49&lt;10,AF$18&lt;10),IF(VLOOKUP(CONCATENATE(0,$A49,0,AF$18),'Berechnung TBA'!$A$5:$Q$9166,1,FALSE)&lt;&gt;CONCATENATE(0,$A49,0,AF$18),"",VLOOKUP(CONCATENATE(0,$A49,0,AF$18),'Berechnung TBA'!$A$5:$Q$9166,17,FALSE)),
IF(AND($A49&lt;10,OR(AF$18=10,AF$18&gt;10)),IF(VLOOKUP(CONCATENATE(0,$A49,AF$18),'Berechnung TBA'!$A$5:$Q$9166,1,FALSE)&lt;&gt;CONCATENATE(0,$A49,AF$18),"",VLOOKUP(CONCATENATE(0,$A49,AF$18),'Berechnung TBA'!$A$5:$Q$9166,17,FALSE)),
IF(AND(AF$18&lt;10,OR($A49=10,$A49&gt;10)),IF(VLOOKUP(CONCATENATE($A49,0,AF$18),'Berechnung TBA'!$A$5:$Q$9166,1,FALSE)&lt;&gt;CONCATENATE($A49,0,AF$18),"",VLOOKUP(CONCATENATE($A49,0,AF$18),'Berechnung TBA'!$A$5:$Q$9166,17,FALSE)),
IF(VLOOKUP(CONCATENATE($A49,AF$18),'Berechnung TBA'!$A$5:$Q$9166,1,FALSE)&lt;&gt;CONCATENATE($A49,AF$18),"",VLOOKUP(CONCATENATE($A49,AF$18),'Berechnung TBA'!$A$5:$Q$9166,17,FALSE)))))),"")</f>
        <v/>
      </c>
      <c r="AG49" s="14" t="str">
        <f>IFERROR(IF(OR($A49="",AG$18="",$A49=AG$18),"",
IF(AND($A49&lt;10,AG$18&lt;10),IF(VLOOKUP(CONCATENATE(0,$A49,0,AG$18),'Berechnung TBA'!$A$5:$Q$9166,1,FALSE)&lt;&gt;CONCATENATE(0,$A49,0,AG$18),"",VLOOKUP(CONCATENATE(0,$A49,0,AG$18),'Berechnung TBA'!$A$5:$Q$9166,17,FALSE)),
IF(AND($A49&lt;10,OR(AG$18=10,AG$18&gt;10)),IF(VLOOKUP(CONCATENATE(0,$A49,AG$18),'Berechnung TBA'!$A$5:$Q$9166,1,FALSE)&lt;&gt;CONCATENATE(0,$A49,AG$18),"",VLOOKUP(CONCATENATE(0,$A49,AG$18),'Berechnung TBA'!$A$5:$Q$9166,17,FALSE)),
IF(AND(AG$18&lt;10,OR($A49=10,$A49&gt;10)),IF(VLOOKUP(CONCATENATE($A49,0,AG$18),'Berechnung TBA'!$A$5:$Q$9166,1,FALSE)&lt;&gt;CONCATENATE($A49,0,AG$18),"",VLOOKUP(CONCATENATE($A49,0,AG$18),'Berechnung TBA'!$A$5:$Q$9166,17,FALSE)),
IF(VLOOKUP(CONCATENATE($A49,AG$18),'Berechnung TBA'!$A$5:$Q$9166,1,FALSE)&lt;&gt;CONCATENATE($A49,AG$18),"",VLOOKUP(CONCATENATE($A49,AG$18),'Berechnung TBA'!$A$5:$Q$9166,17,FALSE)))))),"")</f>
        <v/>
      </c>
      <c r="AH49" s="14" t="str">
        <f>IFERROR(IF(OR($A49="",AH$18="",$A49=AH$18),"",
IF(AND($A49&lt;10,AH$18&lt;10),IF(VLOOKUP(CONCATENATE(0,$A49,0,AH$18),'Berechnung TBA'!$A$5:$Q$9166,1,FALSE)&lt;&gt;CONCATENATE(0,$A49,0,AH$18),"",VLOOKUP(CONCATENATE(0,$A49,0,AH$18),'Berechnung TBA'!$A$5:$Q$9166,17,FALSE)),
IF(AND($A49&lt;10,OR(AH$18=10,AH$18&gt;10)),IF(VLOOKUP(CONCATENATE(0,$A49,AH$18),'Berechnung TBA'!$A$5:$Q$9166,1,FALSE)&lt;&gt;CONCATENATE(0,$A49,AH$18),"",VLOOKUP(CONCATENATE(0,$A49,AH$18),'Berechnung TBA'!$A$5:$Q$9166,17,FALSE)),
IF(AND(AH$18&lt;10,OR($A49=10,$A49&gt;10)),IF(VLOOKUP(CONCATENATE($A49,0,AH$18),'Berechnung TBA'!$A$5:$Q$9166,1,FALSE)&lt;&gt;CONCATENATE($A49,0,AH$18),"",VLOOKUP(CONCATENATE($A49,0,AH$18),'Berechnung TBA'!$A$5:$Q$9166,17,FALSE)),
IF(VLOOKUP(CONCATENATE($A49,AH$18),'Berechnung TBA'!$A$5:$Q$9166,1,FALSE)&lt;&gt;CONCATENATE($A49,AH$18),"",VLOOKUP(CONCATENATE($A49,AH$18),'Berechnung TBA'!$A$5:$Q$9166,17,FALSE)))))),"")</f>
        <v/>
      </c>
      <c r="AI49" s="14" t="str">
        <f>IFERROR(IF(OR($A49="",AI$18="",$A49=AI$18),"",
IF(AND($A49&lt;10,AI$18&lt;10),IF(VLOOKUP(CONCATENATE(0,$A49,0,AI$18),'Berechnung TBA'!$A$5:$Q$9166,1,FALSE)&lt;&gt;CONCATENATE(0,$A49,0,AI$18),"",VLOOKUP(CONCATENATE(0,$A49,0,AI$18),'Berechnung TBA'!$A$5:$Q$9166,17,FALSE)),
IF(AND($A49&lt;10,OR(AI$18=10,AI$18&gt;10)),IF(VLOOKUP(CONCATENATE(0,$A49,AI$18),'Berechnung TBA'!$A$5:$Q$9166,1,FALSE)&lt;&gt;CONCATENATE(0,$A49,AI$18),"",VLOOKUP(CONCATENATE(0,$A49,AI$18),'Berechnung TBA'!$A$5:$Q$9166,17,FALSE)),
IF(AND(AI$18&lt;10,OR($A49=10,$A49&gt;10)),IF(VLOOKUP(CONCATENATE($A49,0,AI$18),'Berechnung TBA'!$A$5:$Q$9166,1,FALSE)&lt;&gt;CONCATENATE($A49,0,AI$18),"",VLOOKUP(CONCATENATE($A49,0,AI$18),'Berechnung TBA'!$A$5:$Q$9166,17,FALSE)),
IF(VLOOKUP(CONCATENATE($A49,AI$18),'Berechnung TBA'!$A$5:$Q$9166,1,FALSE)&lt;&gt;CONCATENATE($A49,AI$18),"",VLOOKUP(CONCATENATE($A49,AI$18),'Berechnung TBA'!$A$5:$Q$9166,17,FALSE)))))),"")</f>
        <v/>
      </c>
      <c r="AJ49" s="14" t="str">
        <f>IFERROR(IF(OR($A49="",AJ$18="",$A49=AJ$18),"",
IF(AND($A49&lt;10,AJ$18&lt;10),IF(VLOOKUP(CONCATENATE(0,$A49,0,AJ$18),'Berechnung TBA'!$A$5:$Q$9166,1,FALSE)&lt;&gt;CONCATENATE(0,$A49,0,AJ$18),"",VLOOKUP(CONCATENATE(0,$A49,0,AJ$18),'Berechnung TBA'!$A$5:$Q$9166,17,FALSE)),
IF(AND($A49&lt;10,OR(AJ$18=10,AJ$18&gt;10)),IF(VLOOKUP(CONCATENATE(0,$A49,AJ$18),'Berechnung TBA'!$A$5:$Q$9166,1,FALSE)&lt;&gt;CONCATENATE(0,$A49,AJ$18),"",VLOOKUP(CONCATENATE(0,$A49,AJ$18),'Berechnung TBA'!$A$5:$Q$9166,17,FALSE)),
IF(AND(AJ$18&lt;10,OR($A49=10,$A49&gt;10)),IF(VLOOKUP(CONCATENATE($A49,0,AJ$18),'Berechnung TBA'!$A$5:$Q$9166,1,FALSE)&lt;&gt;CONCATENATE($A49,0,AJ$18),"",VLOOKUP(CONCATENATE($A49,0,AJ$18),'Berechnung TBA'!$A$5:$Q$9166,17,FALSE)),
IF(VLOOKUP(CONCATENATE($A49,AJ$18),'Berechnung TBA'!$A$5:$Q$9166,1,FALSE)&lt;&gt;CONCATENATE($A49,AJ$18),"",VLOOKUP(CONCATENATE($A49,AJ$18),'Berechnung TBA'!$A$5:$Q$9166,17,FALSE)))))),"")</f>
        <v/>
      </c>
      <c r="AK49" s="14" t="str">
        <f>IFERROR(IF(OR($A49="",AK$18="",$A49=AK$18),"",
IF(AND($A49&lt;10,AK$18&lt;10),IF(VLOOKUP(CONCATENATE(0,$A49,0,AK$18),'Berechnung TBA'!$A$5:$Q$9166,1,FALSE)&lt;&gt;CONCATENATE(0,$A49,0,AK$18),"",VLOOKUP(CONCATENATE(0,$A49,0,AK$18),'Berechnung TBA'!$A$5:$Q$9166,17,FALSE)),
IF(AND($A49&lt;10,OR(AK$18=10,AK$18&gt;10)),IF(VLOOKUP(CONCATENATE(0,$A49,AK$18),'Berechnung TBA'!$A$5:$Q$9166,1,FALSE)&lt;&gt;CONCATENATE(0,$A49,AK$18),"",VLOOKUP(CONCATENATE(0,$A49,AK$18),'Berechnung TBA'!$A$5:$Q$9166,17,FALSE)),
IF(AND(AK$18&lt;10,OR($A49=10,$A49&gt;10)),IF(VLOOKUP(CONCATENATE($A49,0,AK$18),'Berechnung TBA'!$A$5:$Q$9166,1,FALSE)&lt;&gt;CONCATENATE($A49,0,AK$18),"",VLOOKUP(CONCATENATE($A49,0,AK$18),'Berechnung TBA'!$A$5:$Q$9166,17,FALSE)),
IF(VLOOKUP(CONCATENATE($A49,AK$18),'Berechnung TBA'!$A$5:$Q$9166,1,FALSE)&lt;&gt;CONCATENATE($A49,AK$18),"",VLOOKUP(CONCATENATE($A49,AK$18),'Berechnung TBA'!$A$5:$Q$9166,17,FALSE)))))),"")</f>
        <v/>
      </c>
      <c r="AL49" s="14" t="str">
        <f>IFERROR(IF(OR($A49="",AL$18="",$A49=AL$18),"",
IF(AND($A49&lt;10,AL$18&lt;10),IF(VLOOKUP(CONCATENATE(0,$A49,0,AL$18),'Berechnung TBA'!$A$5:$Q$9166,1,FALSE)&lt;&gt;CONCATENATE(0,$A49,0,AL$18),"",VLOOKUP(CONCATENATE(0,$A49,0,AL$18),'Berechnung TBA'!$A$5:$Q$9166,17,FALSE)),
IF(AND($A49&lt;10,OR(AL$18=10,AL$18&gt;10)),IF(VLOOKUP(CONCATENATE(0,$A49,AL$18),'Berechnung TBA'!$A$5:$Q$9166,1,FALSE)&lt;&gt;CONCATENATE(0,$A49,AL$18),"",VLOOKUP(CONCATENATE(0,$A49,AL$18),'Berechnung TBA'!$A$5:$Q$9166,17,FALSE)),
IF(AND(AL$18&lt;10,OR($A49=10,$A49&gt;10)),IF(VLOOKUP(CONCATENATE($A49,0,AL$18),'Berechnung TBA'!$A$5:$Q$9166,1,FALSE)&lt;&gt;CONCATENATE($A49,0,AL$18),"",VLOOKUP(CONCATENATE($A49,0,AL$18),'Berechnung TBA'!$A$5:$Q$9166,17,FALSE)),
IF(VLOOKUP(CONCATENATE($A49,AL$18),'Berechnung TBA'!$A$5:$Q$9166,1,FALSE)&lt;&gt;CONCATENATE($A49,AL$18),"",VLOOKUP(CONCATENATE($A49,AL$18),'Berechnung TBA'!$A$5:$Q$9166,17,FALSE)))))),"")</f>
        <v/>
      </c>
      <c r="AM49" s="14" t="str">
        <f>IFERROR(IF(OR($A49="",AM$18="",$A49=AM$18),"",
IF(AND($A49&lt;10,AM$18&lt;10),IF(VLOOKUP(CONCATENATE(0,$A49,0,AM$18),'Berechnung TBA'!$A$5:$Q$9166,1,FALSE)&lt;&gt;CONCATENATE(0,$A49,0,AM$18),"",VLOOKUP(CONCATENATE(0,$A49,0,AM$18),'Berechnung TBA'!$A$5:$Q$9166,17,FALSE)),
IF(AND($A49&lt;10,OR(AM$18=10,AM$18&gt;10)),IF(VLOOKUP(CONCATENATE(0,$A49,AM$18),'Berechnung TBA'!$A$5:$Q$9166,1,FALSE)&lt;&gt;CONCATENATE(0,$A49,AM$18),"",VLOOKUP(CONCATENATE(0,$A49,AM$18),'Berechnung TBA'!$A$5:$Q$9166,17,FALSE)),
IF(AND(AM$18&lt;10,OR($A49=10,$A49&gt;10)),IF(VLOOKUP(CONCATENATE($A49,0,AM$18),'Berechnung TBA'!$A$5:$Q$9166,1,FALSE)&lt;&gt;CONCATENATE($A49,0,AM$18),"",VLOOKUP(CONCATENATE($A49,0,AM$18),'Berechnung TBA'!$A$5:$Q$9166,17,FALSE)),
IF(VLOOKUP(CONCATENATE($A49,AM$18),'Berechnung TBA'!$A$5:$Q$9166,1,FALSE)&lt;&gt;CONCATENATE($A49,AM$18),"",VLOOKUP(CONCATENATE($A49,AM$18),'Berechnung TBA'!$A$5:$Q$9166,17,FALSE)))))),"")</f>
        <v/>
      </c>
      <c r="AN49" s="14" t="str">
        <f>IFERROR(IF(OR($A49="",AN$18="",$A49=AN$18),"",
IF(AND($A49&lt;10,AN$18&lt;10),IF(VLOOKUP(CONCATENATE(0,$A49,0,AN$18),'Berechnung TBA'!$A$5:$Q$9166,1,FALSE)&lt;&gt;CONCATENATE(0,$A49,0,AN$18),"",VLOOKUP(CONCATENATE(0,$A49,0,AN$18),'Berechnung TBA'!$A$5:$Q$9166,17,FALSE)),
IF(AND($A49&lt;10,OR(AN$18=10,AN$18&gt;10)),IF(VLOOKUP(CONCATENATE(0,$A49,AN$18),'Berechnung TBA'!$A$5:$Q$9166,1,FALSE)&lt;&gt;CONCATENATE(0,$A49,AN$18),"",VLOOKUP(CONCATENATE(0,$A49,AN$18),'Berechnung TBA'!$A$5:$Q$9166,17,FALSE)),
IF(AND(AN$18&lt;10,OR($A49=10,$A49&gt;10)),IF(VLOOKUP(CONCATENATE($A49,0,AN$18),'Berechnung TBA'!$A$5:$Q$9166,1,FALSE)&lt;&gt;CONCATENATE($A49,0,AN$18),"",VLOOKUP(CONCATENATE($A49,0,AN$18),'Berechnung TBA'!$A$5:$Q$9166,17,FALSE)),
IF(VLOOKUP(CONCATENATE($A49,AN$18),'Berechnung TBA'!$A$5:$Q$9166,1,FALSE)&lt;&gt;CONCATENATE($A49,AN$18),"",VLOOKUP(CONCATENATE($A49,AN$18),'Berechnung TBA'!$A$5:$Q$9166,17,FALSE)))))),"")</f>
        <v/>
      </c>
    </row>
    <row r="50" spans="1:40" x14ac:dyDescent="0.2">
      <c r="A50" s="6" t="str">
        <f t="shared" si="1"/>
        <v/>
      </c>
      <c r="B50" s="6" t="str">
        <f>IF(AF8="","",AF8)</f>
        <v/>
      </c>
      <c r="C50" s="13" t="str">
        <f>IF(AF$8="","",
IF(AF$8="FG",
IF(AND(2/3*AF$10/1.2&gt;2,OR(2/3*AF$10/1.2&lt;8,2/3*AF$10/1.2=8)),2/3*AF$10/1.2,IF(2/3*AF$10/1.2&gt;8,8,2)),
IF(AF$8="SB",
IF(AND(2/3*AF$10/0.8&gt;2,OR(2/3*AF$10/0.8&lt;8,2/3*AF$10/0.8=8)),2/3*AF$10/0.8,IF(2/3*AF$10/0.8&gt;8,8,2)),
VLOOKUP(AF$12,Berechnungsparameter!$A$23:$G$33,4,FALSE))))</f>
        <v/>
      </c>
      <c r="D50" s="13" t="str">
        <f>IF(AF$8="","",
VLOOKUP(AF$12,Berechnungsparameter!$A$23:$G$33,7,FALSE))</f>
        <v/>
      </c>
      <c r="E50" s="14" t="str">
        <f>IFERROR(IF(OR($A50="",E$18="",$A50=E$18),"",
IF(AND($A50&lt;10,E$18&lt;10),IF(VLOOKUP(CONCATENATE(0,$A50,0,E$18),'Berechnung TBA'!$A$5:$Q$9166,1,FALSE)&lt;&gt;CONCATENATE(0,$A50,0,E$18),"",VLOOKUP(CONCATENATE(0,$A50,0,E$18),'Berechnung TBA'!$A$5:$Q$9166,17,FALSE)),
IF(AND($A50&lt;10,OR(E$18=10,E$18&gt;10)),IF(VLOOKUP(CONCATENATE(0,$A50,E$18),'Berechnung TBA'!$A$5:$Q$9166,1,FALSE)&lt;&gt;CONCATENATE(0,$A50,E$18),"",VLOOKUP(CONCATENATE(0,$A50,E$18),'Berechnung TBA'!$A$5:$Q$9166,17,FALSE)),
IF(AND(E$18&lt;10,OR($A50=10,$A50&gt;10)),IF(VLOOKUP(CONCATENATE($A50,0,E$18),'Berechnung TBA'!$A$5:$Q$9166,1,FALSE)&lt;&gt;CONCATENATE($A50,0,E$18),"",VLOOKUP(CONCATENATE($A50,0,E$18),'Berechnung TBA'!$A$5:$Q$9166,17,FALSE)),
IF(VLOOKUP(CONCATENATE($A50,E$18),'Berechnung TBA'!$A$5:$Q$9166,1,FALSE)&lt;&gt;CONCATENATE($A50,E$18),"",VLOOKUP(CONCATENATE($A50,E$18),'Berechnung TBA'!$A$5:$Q$9166,17,FALSE)))))),"")</f>
        <v/>
      </c>
      <c r="F50" s="14" t="str">
        <f>IFERROR(IF(OR($A50="",F$18="",$A50=F$18),"",
IF(AND($A50&lt;10,F$18&lt;10),IF(VLOOKUP(CONCATENATE(0,$A50,0,F$18),'Berechnung TBA'!$A$5:$Q$9166,1,FALSE)&lt;&gt;CONCATENATE(0,$A50,0,F$18),"",VLOOKUP(CONCATENATE(0,$A50,0,F$18),'Berechnung TBA'!$A$5:$Q$9166,17,FALSE)),
IF(AND($A50&lt;10,OR(F$18=10,F$18&gt;10)),IF(VLOOKUP(CONCATENATE(0,$A50,F$18),'Berechnung TBA'!$A$5:$Q$9166,1,FALSE)&lt;&gt;CONCATENATE(0,$A50,F$18),"",VLOOKUP(CONCATENATE(0,$A50,F$18),'Berechnung TBA'!$A$5:$Q$9166,17,FALSE)),
IF(AND(F$18&lt;10,OR($A50=10,$A50&gt;10)),IF(VLOOKUP(CONCATENATE($A50,0,F$18),'Berechnung TBA'!$A$5:$Q$9166,1,FALSE)&lt;&gt;CONCATENATE($A50,0,F$18),"",VLOOKUP(CONCATENATE($A50,0,F$18),'Berechnung TBA'!$A$5:$Q$9166,17,FALSE)),
IF(VLOOKUP(CONCATENATE($A50,F$18),'Berechnung TBA'!$A$5:$Q$9166,1,FALSE)&lt;&gt;CONCATENATE($A50,F$18),"",VLOOKUP(CONCATENATE($A50,F$18),'Berechnung TBA'!$A$5:$Q$9166,17,FALSE)))))),"")</f>
        <v/>
      </c>
      <c r="G50" s="14" t="str">
        <f>IFERROR(IF(OR($A50="",G$18="",$A50=G$18),"",
IF(AND($A50&lt;10,G$18&lt;10),IF(VLOOKUP(CONCATENATE(0,$A50,0,G$18),'Berechnung TBA'!$A$5:$Q$9166,1,FALSE)&lt;&gt;CONCATENATE(0,$A50,0,G$18),"",VLOOKUP(CONCATENATE(0,$A50,0,G$18),'Berechnung TBA'!$A$5:$Q$9166,17,FALSE)),
IF(AND($A50&lt;10,OR(G$18=10,G$18&gt;10)),IF(VLOOKUP(CONCATENATE(0,$A50,G$18),'Berechnung TBA'!$A$5:$Q$9166,1,FALSE)&lt;&gt;CONCATENATE(0,$A50,G$18),"",VLOOKUP(CONCATENATE(0,$A50,G$18),'Berechnung TBA'!$A$5:$Q$9166,17,FALSE)),
IF(AND(G$18&lt;10,OR($A50=10,$A50&gt;10)),IF(VLOOKUP(CONCATENATE($A50,0,G$18),'Berechnung TBA'!$A$5:$Q$9166,1,FALSE)&lt;&gt;CONCATENATE($A50,0,G$18),"",VLOOKUP(CONCATENATE($A50,0,G$18),'Berechnung TBA'!$A$5:$Q$9166,17,FALSE)),
IF(VLOOKUP(CONCATENATE($A50,G$18),'Berechnung TBA'!$A$5:$Q$9166,1,FALSE)&lt;&gt;CONCATENATE($A50,G$18),"",VLOOKUP(CONCATENATE($A50,G$18),'Berechnung TBA'!$A$5:$Q$9166,17,FALSE)))))),"")</f>
        <v/>
      </c>
      <c r="H50" s="14" t="str">
        <f>IFERROR(IF(OR($A50="",H$18="",$A50=H$18),"",
IF(AND($A50&lt;10,H$18&lt;10),IF(VLOOKUP(CONCATENATE(0,$A50,0,H$18),'Berechnung TBA'!$A$5:$Q$9166,1,FALSE)&lt;&gt;CONCATENATE(0,$A50,0,H$18),"",VLOOKUP(CONCATENATE(0,$A50,0,H$18),'Berechnung TBA'!$A$5:$Q$9166,17,FALSE)),
IF(AND($A50&lt;10,OR(H$18=10,H$18&gt;10)),IF(VLOOKUP(CONCATENATE(0,$A50,H$18),'Berechnung TBA'!$A$5:$Q$9166,1,FALSE)&lt;&gt;CONCATENATE(0,$A50,H$18),"",VLOOKUP(CONCATENATE(0,$A50,H$18),'Berechnung TBA'!$A$5:$Q$9166,17,FALSE)),
IF(AND(H$18&lt;10,OR($A50=10,$A50&gt;10)),IF(VLOOKUP(CONCATENATE($A50,0,H$18),'Berechnung TBA'!$A$5:$Q$9166,1,FALSE)&lt;&gt;CONCATENATE($A50,0,H$18),"",VLOOKUP(CONCATENATE($A50,0,H$18),'Berechnung TBA'!$A$5:$Q$9166,17,FALSE)),
IF(VLOOKUP(CONCATENATE($A50,H$18),'Berechnung TBA'!$A$5:$Q$9166,1,FALSE)&lt;&gt;CONCATENATE($A50,H$18),"",VLOOKUP(CONCATENATE($A50,H$18),'Berechnung TBA'!$A$5:$Q$9166,17,FALSE)))))),"")</f>
        <v/>
      </c>
      <c r="I50" s="14" t="str">
        <f>IFERROR(IF(OR($A50="",I$18="",$A50=I$18),"",
IF(AND($A50&lt;10,I$18&lt;10),IF(VLOOKUP(CONCATENATE(0,$A50,0,I$18),'Berechnung TBA'!$A$5:$Q$9166,1,FALSE)&lt;&gt;CONCATENATE(0,$A50,0,I$18),"",VLOOKUP(CONCATENATE(0,$A50,0,I$18),'Berechnung TBA'!$A$5:$Q$9166,17,FALSE)),
IF(AND($A50&lt;10,OR(I$18=10,I$18&gt;10)),IF(VLOOKUP(CONCATENATE(0,$A50,I$18),'Berechnung TBA'!$A$5:$Q$9166,1,FALSE)&lt;&gt;CONCATENATE(0,$A50,I$18),"",VLOOKUP(CONCATENATE(0,$A50,I$18),'Berechnung TBA'!$A$5:$Q$9166,17,FALSE)),
IF(AND(I$18&lt;10,OR($A50=10,$A50&gt;10)),IF(VLOOKUP(CONCATENATE($A50,0,I$18),'Berechnung TBA'!$A$5:$Q$9166,1,FALSE)&lt;&gt;CONCATENATE($A50,0,I$18),"",VLOOKUP(CONCATENATE($A50,0,I$18),'Berechnung TBA'!$A$5:$Q$9166,17,FALSE)),
IF(VLOOKUP(CONCATENATE($A50,I$18),'Berechnung TBA'!$A$5:$Q$9166,1,FALSE)&lt;&gt;CONCATENATE($A50,I$18),"",VLOOKUP(CONCATENATE($A50,I$18),'Berechnung TBA'!$A$5:$Q$9166,17,FALSE)))))),"")</f>
        <v/>
      </c>
      <c r="J50" s="14" t="str">
        <f>IFERROR(IF(OR($A50="",J$18="",$A50=J$18),"",
IF(AND($A50&lt;10,J$18&lt;10),IF(VLOOKUP(CONCATENATE(0,$A50,0,J$18),'Berechnung TBA'!$A$5:$Q$9166,1,FALSE)&lt;&gt;CONCATENATE(0,$A50,0,J$18),"",VLOOKUP(CONCATENATE(0,$A50,0,J$18),'Berechnung TBA'!$A$5:$Q$9166,17,FALSE)),
IF(AND($A50&lt;10,OR(J$18=10,J$18&gt;10)),IF(VLOOKUP(CONCATENATE(0,$A50,J$18),'Berechnung TBA'!$A$5:$Q$9166,1,FALSE)&lt;&gt;CONCATENATE(0,$A50,J$18),"",VLOOKUP(CONCATENATE(0,$A50,J$18),'Berechnung TBA'!$A$5:$Q$9166,17,FALSE)),
IF(AND(J$18&lt;10,OR($A50=10,$A50&gt;10)),IF(VLOOKUP(CONCATENATE($A50,0,J$18),'Berechnung TBA'!$A$5:$Q$9166,1,FALSE)&lt;&gt;CONCATENATE($A50,0,J$18),"",VLOOKUP(CONCATENATE($A50,0,J$18),'Berechnung TBA'!$A$5:$Q$9166,17,FALSE)),
IF(VLOOKUP(CONCATENATE($A50,J$18),'Berechnung TBA'!$A$5:$Q$9166,1,FALSE)&lt;&gt;CONCATENATE($A50,J$18),"",VLOOKUP(CONCATENATE($A50,J$18),'Berechnung TBA'!$A$5:$Q$9166,17,FALSE)))))),"")</f>
        <v/>
      </c>
      <c r="K50" s="14" t="str">
        <f>IFERROR(IF(OR($A50="",K$18="",$A50=K$18),"",
IF(AND($A50&lt;10,K$18&lt;10),IF(VLOOKUP(CONCATENATE(0,$A50,0,K$18),'Berechnung TBA'!$A$5:$Q$9166,1,FALSE)&lt;&gt;CONCATENATE(0,$A50,0,K$18),"",VLOOKUP(CONCATENATE(0,$A50,0,K$18),'Berechnung TBA'!$A$5:$Q$9166,17,FALSE)),
IF(AND($A50&lt;10,OR(K$18=10,K$18&gt;10)),IF(VLOOKUP(CONCATENATE(0,$A50,K$18),'Berechnung TBA'!$A$5:$Q$9166,1,FALSE)&lt;&gt;CONCATENATE(0,$A50,K$18),"",VLOOKUP(CONCATENATE(0,$A50,K$18),'Berechnung TBA'!$A$5:$Q$9166,17,FALSE)),
IF(AND(K$18&lt;10,OR($A50=10,$A50&gt;10)),IF(VLOOKUP(CONCATENATE($A50,0,K$18),'Berechnung TBA'!$A$5:$Q$9166,1,FALSE)&lt;&gt;CONCATENATE($A50,0,K$18),"",VLOOKUP(CONCATENATE($A50,0,K$18),'Berechnung TBA'!$A$5:$Q$9166,17,FALSE)),
IF(VLOOKUP(CONCATENATE($A50,K$18),'Berechnung TBA'!$A$5:$Q$9166,1,FALSE)&lt;&gt;CONCATENATE($A50,K$18),"",VLOOKUP(CONCATENATE($A50,K$18),'Berechnung TBA'!$A$5:$Q$9166,17,FALSE)))))),"")</f>
        <v/>
      </c>
      <c r="L50" s="14" t="str">
        <f>IFERROR(IF(OR($A50="",L$18="",$A50=L$18),"",
IF(AND($A50&lt;10,L$18&lt;10),IF(VLOOKUP(CONCATENATE(0,$A50,0,L$18),'Berechnung TBA'!$A$5:$Q$9166,1,FALSE)&lt;&gt;CONCATENATE(0,$A50,0,L$18),"",VLOOKUP(CONCATENATE(0,$A50,0,L$18),'Berechnung TBA'!$A$5:$Q$9166,17,FALSE)),
IF(AND($A50&lt;10,OR(L$18=10,L$18&gt;10)),IF(VLOOKUP(CONCATENATE(0,$A50,L$18),'Berechnung TBA'!$A$5:$Q$9166,1,FALSE)&lt;&gt;CONCATENATE(0,$A50,L$18),"",VLOOKUP(CONCATENATE(0,$A50,L$18),'Berechnung TBA'!$A$5:$Q$9166,17,FALSE)),
IF(AND(L$18&lt;10,OR($A50=10,$A50&gt;10)),IF(VLOOKUP(CONCATENATE($A50,0,L$18),'Berechnung TBA'!$A$5:$Q$9166,1,FALSE)&lt;&gt;CONCATENATE($A50,0,L$18),"",VLOOKUP(CONCATENATE($A50,0,L$18),'Berechnung TBA'!$A$5:$Q$9166,17,FALSE)),
IF(VLOOKUP(CONCATENATE($A50,L$18),'Berechnung TBA'!$A$5:$Q$9166,1,FALSE)&lt;&gt;CONCATENATE($A50,L$18),"",VLOOKUP(CONCATENATE($A50,L$18),'Berechnung TBA'!$A$5:$Q$9166,17,FALSE)))))),"")</f>
        <v/>
      </c>
      <c r="M50" s="14" t="str">
        <f>IFERROR(IF(OR($A50="",M$18="",$A50=M$18),"",
IF(AND($A50&lt;10,M$18&lt;10),IF(VLOOKUP(CONCATENATE(0,$A50,0,M$18),'Berechnung TBA'!$A$5:$Q$9166,1,FALSE)&lt;&gt;CONCATENATE(0,$A50,0,M$18),"",VLOOKUP(CONCATENATE(0,$A50,0,M$18),'Berechnung TBA'!$A$5:$Q$9166,17,FALSE)),
IF(AND($A50&lt;10,OR(M$18=10,M$18&gt;10)),IF(VLOOKUP(CONCATENATE(0,$A50,M$18),'Berechnung TBA'!$A$5:$Q$9166,1,FALSE)&lt;&gt;CONCATENATE(0,$A50,M$18),"",VLOOKUP(CONCATENATE(0,$A50,M$18),'Berechnung TBA'!$A$5:$Q$9166,17,FALSE)),
IF(AND(M$18&lt;10,OR($A50=10,$A50&gt;10)),IF(VLOOKUP(CONCATENATE($A50,0,M$18),'Berechnung TBA'!$A$5:$Q$9166,1,FALSE)&lt;&gt;CONCATENATE($A50,0,M$18),"",VLOOKUP(CONCATENATE($A50,0,M$18),'Berechnung TBA'!$A$5:$Q$9166,17,FALSE)),
IF(VLOOKUP(CONCATENATE($A50,M$18),'Berechnung TBA'!$A$5:$Q$9166,1,FALSE)&lt;&gt;CONCATENATE($A50,M$18),"",VLOOKUP(CONCATENATE($A50,M$18),'Berechnung TBA'!$A$5:$Q$9166,17,FALSE)))))),"")</f>
        <v/>
      </c>
      <c r="N50" s="14" t="str">
        <f>IFERROR(IF(OR($A50="",N$18="",$A50=N$18),"",
IF(AND($A50&lt;10,N$18&lt;10),IF(VLOOKUP(CONCATENATE(0,$A50,0,N$18),'Berechnung TBA'!$A$5:$Q$9166,1,FALSE)&lt;&gt;CONCATENATE(0,$A50,0,N$18),"",VLOOKUP(CONCATENATE(0,$A50,0,N$18),'Berechnung TBA'!$A$5:$Q$9166,17,FALSE)),
IF(AND($A50&lt;10,OR(N$18=10,N$18&gt;10)),IF(VLOOKUP(CONCATENATE(0,$A50,N$18),'Berechnung TBA'!$A$5:$Q$9166,1,FALSE)&lt;&gt;CONCATENATE(0,$A50,N$18),"",VLOOKUP(CONCATENATE(0,$A50,N$18),'Berechnung TBA'!$A$5:$Q$9166,17,FALSE)),
IF(AND(N$18&lt;10,OR($A50=10,$A50&gt;10)),IF(VLOOKUP(CONCATENATE($A50,0,N$18),'Berechnung TBA'!$A$5:$Q$9166,1,FALSE)&lt;&gt;CONCATENATE($A50,0,N$18),"",VLOOKUP(CONCATENATE($A50,0,N$18),'Berechnung TBA'!$A$5:$Q$9166,17,FALSE)),
IF(VLOOKUP(CONCATENATE($A50,N$18),'Berechnung TBA'!$A$5:$Q$9166,1,FALSE)&lt;&gt;CONCATENATE($A50,N$18),"",VLOOKUP(CONCATENATE($A50,N$18),'Berechnung TBA'!$A$5:$Q$9166,17,FALSE)))))),"")</f>
        <v/>
      </c>
      <c r="O50" s="14" t="str">
        <f>IFERROR(IF(OR($A50="",O$18="",$A50=O$18),"",
IF(AND($A50&lt;10,O$18&lt;10),IF(VLOOKUP(CONCATENATE(0,$A50,0,O$18),'Berechnung TBA'!$A$5:$Q$9166,1,FALSE)&lt;&gt;CONCATENATE(0,$A50,0,O$18),"",VLOOKUP(CONCATENATE(0,$A50,0,O$18),'Berechnung TBA'!$A$5:$Q$9166,17,FALSE)),
IF(AND($A50&lt;10,OR(O$18=10,O$18&gt;10)),IF(VLOOKUP(CONCATENATE(0,$A50,O$18),'Berechnung TBA'!$A$5:$Q$9166,1,FALSE)&lt;&gt;CONCATENATE(0,$A50,O$18),"",VLOOKUP(CONCATENATE(0,$A50,O$18),'Berechnung TBA'!$A$5:$Q$9166,17,FALSE)),
IF(AND(O$18&lt;10,OR($A50=10,$A50&gt;10)),IF(VLOOKUP(CONCATENATE($A50,0,O$18),'Berechnung TBA'!$A$5:$Q$9166,1,FALSE)&lt;&gt;CONCATENATE($A50,0,O$18),"",VLOOKUP(CONCATENATE($A50,0,O$18),'Berechnung TBA'!$A$5:$Q$9166,17,FALSE)),
IF(VLOOKUP(CONCATENATE($A50,O$18),'Berechnung TBA'!$A$5:$Q$9166,1,FALSE)&lt;&gt;CONCATENATE($A50,O$18),"",VLOOKUP(CONCATENATE($A50,O$18),'Berechnung TBA'!$A$5:$Q$9166,17,FALSE)))))),"")</f>
        <v/>
      </c>
      <c r="P50" s="14" t="str">
        <f>IFERROR(IF(OR($A50="",P$18="",$A50=P$18),"",
IF(AND($A50&lt;10,P$18&lt;10),IF(VLOOKUP(CONCATENATE(0,$A50,0,P$18),'Berechnung TBA'!$A$5:$Q$9166,1,FALSE)&lt;&gt;CONCATENATE(0,$A50,0,P$18),"",VLOOKUP(CONCATENATE(0,$A50,0,P$18),'Berechnung TBA'!$A$5:$Q$9166,17,FALSE)),
IF(AND($A50&lt;10,OR(P$18=10,P$18&gt;10)),IF(VLOOKUP(CONCATENATE(0,$A50,P$18),'Berechnung TBA'!$A$5:$Q$9166,1,FALSE)&lt;&gt;CONCATENATE(0,$A50,P$18),"",VLOOKUP(CONCATENATE(0,$A50,P$18),'Berechnung TBA'!$A$5:$Q$9166,17,FALSE)),
IF(AND(P$18&lt;10,OR($A50=10,$A50&gt;10)),IF(VLOOKUP(CONCATENATE($A50,0,P$18),'Berechnung TBA'!$A$5:$Q$9166,1,FALSE)&lt;&gt;CONCATENATE($A50,0,P$18),"",VLOOKUP(CONCATENATE($A50,0,P$18),'Berechnung TBA'!$A$5:$Q$9166,17,FALSE)),
IF(VLOOKUP(CONCATENATE($A50,P$18),'Berechnung TBA'!$A$5:$Q$9166,1,FALSE)&lt;&gt;CONCATENATE($A50,P$18),"",VLOOKUP(CONCATENATE($A50,P$18),'Berechnung TBA'!$A$5:$Q$9166,17,FALSE)))))),"")</f>
        <v/>
      </c>
      <c r="Q50" s="14" t="str">
        <f>IFERROR(IF(OR($A50="",Q$18="",$A50=Q$18),"",
IF(AND($A50&lt;10,Q$18&lt;10),IF(VLOOKUP(CONCATENATE(0,$A50,0,Q$18),'Berechnung TBA'!$A$5:$Q$9166,1,FALSE)&lt;&gt;CONCATENATE(0,$A50,0,Q$18),"",VLOOKUP(CONCATENATE(0,$A50,0,Q$18),'Berechnung TBA'!$A$5:$Q$9166,17,FALSE)),
IF(AND($A50&lt;10,OR(Q$18=10,Q$18&gt;10)),IF(VLOOKUP(CONCATENATE(0,$A50,Q$18),'Berechnung TBA'!$A$5:$Q$9166,1,FALSE)&lt;&gt;CONCATENATE(0,$A50,Q$18),"",VLOOKUP(CONCATENATE(0,$A50,Q$18),'Berechnung TBA'!$A$5:$Q$9166,17,FALSE)),
IF(AND(Q$18&lt;10,OR($A50=10,$A50&gt;10)),IF(VLOOKUP(CONCATENATE($A50,0,Q$18),'Berechnung TBA'!$A$5:$Q$9166,1,FALSE)&lt;&gt;CONCATENATE($A50,0,Q$18),"",VLOOKUP(CONCATENATE($A50,0,Q$18),'Berechnung TBA'!$A$5:$Q$9166,17,FALSE)),
IF(VLOOKUP(CONCATENATE($A50,Q$18),'Berechnung TBA'!$A$5:$Q$9166,1,FALSE)&lt;&gt;CONCATENATE($A50,Q$18),"",VLOOKUP(CONCATENATE($A50,Q$18),'Berechnung TBA'!$A$5:$Q$9166,17,FALSE)))))),"")</f>
        <v/>
      </c>
      <c r="R50" s="14" t="str">
        <f>IFERROR(IF(OR($A50="",R$18="",$A50=R$18),"",
IF(AND($A50&lt;10,R$18&lt;10),IF(VLOOKUP(CONCATENATE(0,$A50,0,R$18),'Berechnung TBA'!$A$5:$Q$9166,1,FALSE)&lt;&gt;CONCATENATE(0,$A50,0,R$18),"",VLOOKUP(CONCATENATE(0,$A50,0,R$18),'Berechnung TBA'!$A$5:$Q$9166,17,FALSE)),
IF(AND($A50&lt;10,OR(R$18=10,R$18&gt;10)),IF(VLOOKUP(CONCATENATE(0,$A50,R$18),'Berechnung TBA'!$A$5:$Q$9166,1,FALSE)&lt;&gt;CONCATENATE(0,$A50,R$18),"",VLOOKUP(CONCATENATE(0,$A50,R$18),'Berechnung TBA'!$A$5:$Q$9166,17,FALSE)),
IF(AND(R$18&lt;10,OR($A50=10,$A50&gt;10)),IF(VLOOKUP(CONCATENATE($A50,0,R$18),'Berechnung TBA'!$A$5:$Q$9166,1,FALSE)&lt;&gt;CONCATENATE($A50,0,R$18),"",VLOOKUP(CONCATENATE($A50,0,R$18),'Berechnung TBA'!$A$5:$Q$9166,17,FALSE)),
IF(VLOOKUP(CONCATENATE($A50,R$18),'Berechnung TBA'!$A$5:$Q$9166,1,FALSE)&lt;&gt;CONCATENATE($A50,R$18),"",VLOOKUP(CONCATENATE($A50,R$18),'Berechnung TBA'!$A$5:$Q$9166,17,FALSE)))))),"")</f>
        <v/>
      </c>
      <c r="S50" s="14" t="str">
        <f>IFERROR(IF(OR($A50="",S$18="",$A50=S$18),"",
IF(AND($A50&lt;10,S$18&lt;10),IF(VLOOKUP(CONCATENATE(0,$A50,0,S$18),'Berechnung TBA'!$A$5:$Q$9166,1,FALSE)&lt;&gt;CONCATENATE(0,$A50,0,S$18),"",VLOOKUP(CONCATENATE(0,$A50,0,S$18),'Berechnung TBA'!$A$5:$Q$9166,17,FALSE)),
IF(AND($A50&lt;10,OR(S$18=10,S$18&gt;10)),IF(VLOOKUP(CONCATENATE(0,$A50,S$18),'Berechnung TBA'!$A$5:$Q$9166,1,FALSE)&lt;&gt;CONCATENATE(0,$A50,S$18),"",VLOOKUP(CONCATENATE(0,$A50,S$18),'Berechnung TBA'!$A$5:$Q$9166,17,FALSE)),
IF(AND(S$18&lt;10,OR($A50=10,$A50&gt;10)),IF(VLOOKUP(CONCATENATE($A50,0,S$18),'Berechnung TBA'!$A$5:$Q$9166,1,FALSE)&lt;&gt;CONCATENATE($A50,0,S$18),"",VLOOKUP(CONCATENATE($A50,0,S$18),'Berechnung TBA'!$A$5:$Q$9166,17,FALSE)),
IF(VLOOKUP(CONCATENATE($A50,S$18),'Berechnung TBA'!$A$5:$Q$9166,1,FALSE)&lt;&gt;CONCATENATE($A50,S$18),"",VLOOKUP(CONCATENATE($A50,S$18),'Berechnung TBA'!$A$5:$Q$9166,17,FALSE)))))),"")</f>
        <v/>
      </c>
      <c r="T50" s="14" t="str">
        <f>IFERROR(IF(OR($A50="",T$18="",$A50=T$18),"",
IF(AND($A50&lt;10,T$18&lt;10),IF(VLOOKUP(CONCATENATE(0,$A50,0,T$18),'Berechnung TBA'!$A$5:$Q$9166,1,FALSE)&lt;&gt;CONCATENATE(0,$A50,0,T$18),"",VLOOKUP(CONCATENATE(0,$A50,0,T$18),'Berechnung TBA'!$A$5:$Q$9166,17,FALSE)),
IF(AND($A50&lt;10,OR(T$18=10,T$18&gt;10)),IF(VLOOKUP(CONCATENATE(0,$A50,T$18),'Berechnung TBA'!$A$5:$Q$9166,1,FALSE)&lt;&gt;CONCATENATE(0,$A50,T$18),"",VLOOKUP(CONCATENATE(0,$A50,T$18),'Berechnung TBA'!$A$5:$Q$9166,17,FALSE)),
IF(AND(T$18&lt;10,OR($A50=10,$A50&gt;10)),IF(VLOOKUP(CONCATENATE($A50,0,T$18),'Berechnung TBA'!$A$5:$Q$9166,1,FALSE)&lt;&gt;CONCATENATE($A50,0,T$18),"",VLOOKUP(CONCATENATE($A50,0,T$18),'Berechnung TBA'!$A$5:$Q$9166,17,FALSE)),
IF(VLOOKUP(CONCATENATE($A50,T$18),'Berechnung TBA'!$A$5:$Q$9166,1,FALSE)&lt;&gt;CONCATENATE($A50,T$18),"",VLOOKUP(CONCATENATE($A50,T$18),'Berechnung TBA'!$A$5:$Q$9166,17,FALSE)))))),"")</f>
        <v/>
      </c>
      <c r="U50" s="14" t="str">
        <f>IFERROR(IF(OR($A50="",U$18="",$A50=U$18),"",
IF(AND($A50&lt;10,U$18&lt;10),IF(VLOOKUP(CONCATENATE(0,$A50,0,U$18),'Berechnung TBA'!$A$5:$Q$9166,1,FALSE)&lt;&gt;CONCATENATE(0,$A50,0,U$18),"",VLOOKUP(CONCATENATE(0,$A50,0,U$18),'Berechnung TBA'!$A$5:$Q$9166,17,FALSE)),
IF(AND($A50&lt;10,OR(U$18=10,U$18&gt;10)),IF(VLOOKUP(CONCATENATE(0,$A50,U$18),'Berechnung TBA'!$A$5:$Q$9166,1,FALSE)&lt;&gt;CONCATENATE(0,$A50,U$18),"",VLOOKUP(CONCATENATE(0,$A50,U$18),'Berechnung TBA'!$A$5:$Q$9166,17,FALSE)),
IF(AND(U$18&lt;10,OR($A50=10,$A50&gt;10)),IF(VLOOKUP(CONCATENATE($A50,0,U$18),'Berechnung TBA'!$A$5:$Q$9166,1,FALSE)&lt;&gt;CONCATENATE($A50,0,U$18),"",VLOOKUP(CONCATENATE($A50,0,U$18),'Berechnung TBA'!$A$5:$Q$9166,17,FALSE)),
IF(VLOOKUP(CONCATENATE($A50,U$18),'Berechnung TBA'!$A$5:$Q$9166,1,FALSE)&lt;&gt;CONCATENATE($A50,U$18),"",VLOOKUP(CONCATENATE($A50,U$18),'Berechnung TBA'!$A$5:$Q$9166,17,FALSE)))))),"")</f>
        <v/>
      </c>
      <c r="V50" s="14" t="str">
        <f>IFERROR(IF(OR($A50="",V$18="",$A50=V$18),"",
IF(AND($A50&lt;10,V$18&lt;10),IF(VLOOKUP(CONCATENATE(0,$A50,0,V$18),'Berechnung TBA'!$A$5:$Q$9166,1,FALSE)&lt;&gt;CONCATENATE(0,$A50,0,V$18),"",VLOOKUP(CONCATENATE(0,$A50,0,V$18),'Berechnung TBA'!$A$5:$Q$9166,17,FALSE)),
IF(AND($A50&lt;10,OR(V$18=10,V$18&gt;10)),IF(VLOOKUP(CONCATENATE(0,$A50,V$18),'Berechnung TBA'!$A$5:$Q$9166,1,FALSE)&lt;&gt;CONCATENATE(0,$A50,V$18),"",VLOOKUP(CONCATENATE(0,$A50,V$18),'Berechnung TBA'!$A$5:$Q$9166,17,FALSE)),
IF(AND(V$18&lt;10,OR($A50=10,$A50&gt;10)),IF(VLOOKUP(CONCATENATE($A50,0,V$18),'Berechnung TBA'!$A$5:$Q$9166,1,FALSE)&lt;&gt;CONCATENATE($A50,0,V$18),"",VLOOKUP(CONCATENATE($A50,0,V$18),'Berechnung TBA'!$A$5:$Q$9166,17,FALSE)),
IF(VLOOKUP(CONCATENATE($A50,V$18),'Berechnung TBA'!$A$5:$Q$9166,1,FALSE)&lt;&gt;CONCATENATE($A50,V$18),"",VLOOKUP(CONCATENATE($A50,V$18),'Berechnung TBA'!$A$5:$Q$9166,17,FALSE)))))),"")</f>
        <v/>
      </c>
      <c r="W50" s="14" t="str">
        <f>IFERROR(IF(OR($A50="",W$18="",$A50=W$18),"",
IF(AND($A50&lt;10,W$18&lt;10),IF(VLOOKUP(CONCATENATE(0,$A50,0,W$18),'Berechnung TBA'!$A$5:$Q$9166,1,FALSE)&lt;&gt;CONCATENATE(0,$A50,0,W$18),"",VLOOKUP(CONCATENATE(0,$A50,0,W$18),'Berechnung TBA'!$A$5:$Q$9166,17,FALSE)),
IF(AND($A50&lt;10,OR(W$18=10,W$18&gt;10)),IF(VLOOKUP(CONCATENATE(0,$A50,W$18),'Berechnung TBA'!$A$5:$Q$9166,1,FALSE)&lt;&gt;CONCATENATE(0,$A50,W$18),"",VLOOKUP(CONCATENATE(0,$A50,W$18),'Berechnung TBA'!$A$5:$Q$9166,17,FALSE)),
IF(AND(W$18&lt;10,OR($A50=10,$A50&gt;10)),IF(VLOOKUP(CONCATENATE($A50,0,W$18),'Berechnung TBA'!$A$5:$Q$9166,1,FALSE)&lt;&gt;CONCATENATE($A50,0,W$18),"",VLOOKUP(CONCATENATE($A50,0,W$18),'Berechnung TBA'!$A$5:$Q$9166,17,FALSE)),
IF(VLOOKUP(CONCATENATE($A50,W$18),'Berechnung TBA'!$A$5:$Q$9166,1,FALSE)&lt;&gt;CONCATENATE($A50,W$18),"",VLOOKUP(CONCATENATE($A50,W$18),'Berechnung TBA'!$A$5:$Q$9166,17,FALSE)))))),"")</f>
        <v/>
      </c>
      <c r="X50" s="14" t="str">
        <f>IFERROR(IF(OR($A50="",X$18="",$A50=X$18),"",
IF(AND($A50&lt;10,X$18&lt;10),IF(VLOOKUP(CONCATENATE(0,$A50,0,X$18),'Berechnung TBA'!$A$5:$Q$9166,1,FALSE)&lt;&gt;CONCATENATE(0,$A50,0,X$18),"",VLOOKUP(CONCATENATE(0,$A50,0,X$18),'Berechnung TBA'!$A$5:$Q$9166,17,FALSE)),
IF(AND($A50&lt;10,OR(X$18=10,X$18&gt;10)),IF(VLOOKUP(CONCATENATE(0,$A50,X$18),'Berechnung TBA'!$A$5:$Q$9166,1,FALSE)&lt;&gt;CONCATENATE(0,$A50,X$18),"",VLOOKUP(CONCATENATE(0,$A50,X$18),'Berechnung TBA'!$A$5:$Q$9166,17,FALSE)),
IF(AND(X$18&lt;10,OR($A50=10,$A50&gt;10)),IF(VLOOKUP(CONCATENATE($A50,0,X$18),'Berechnung TBA'!$A$5:$Q$9166,1,FALSE)&lt;&gt;CONCATENATE($A50,0,X$18),"",VLOOKUP(CONCATENATE($A50,0,X$18),'Berechnung TBA'!$A$5:$Q$9166,17,FALSE)),
IF(VLOOKUP(CONCATENATE($A50,X$18),'Berechnung TBA'!$A$5:$Q$9166,1,FALSE)&lt;&gt;CONCATENATE($A50,X$18),"",VLOOKUP(CONCATENATE($A50,X$18),'Berechnung TBA'!$A$5:$Q$9166,17,FALSE)))))),"")</f>
        <v/>
      </c>
      <c r="Y50" s="14" t="str">
        <f>IFERROR(IF(OR($A50="",Y$18="",$A50=Y$18),"",
IF(AND($A50&lt;10,Y$18&lt;10),IF(VLOOKUP(CONCATENATE(0,$A50,0,Y$18),'Berechnung TBA'!$A$5:$Q$9166,1,FALSE)&lt;&gt;CONCATENATE(0,$A50,0,Y$18),"",VLOOKUP(CONCATENATE(0,$A50,0,Y$18),'Berechnung TBA'!$A$5:$Q$9166,17,FALSE)),
IF(AND($A50&lt;10,OR(Y$18=10,Y$18&gt;10)),IF(VLOOKUP(CONCATENATE(0,$A50,Y$18),'Berechnung TBA'!$A$5:$Q$9166,1,FALSE)&lt;&gt;CONCATENATE(0,$A50,Y$18),"",VLOOKUP(CONCATENATE(0,$A50,Y$18),'Berechnung TBA'!$A$5:$Q$9166,17,FALSE)),
IF(AND(Y$18&lt;10,OR($A50=10,$A50&gt;10)),IF(VLOOKUP(CONCATENATE($A50,0,Y$18),'Berechnung TBA'!$A$5:$Q$9166,1,FALSE)&lt;&gt;CONCATENATE($A50,0,Y$18),"",VLOOKUP(CONCATENATE($A50,0,Y$18),'Berechnung TBA'!$A$5:$Q$9166,17,FALSE)),
IF(VLOOKUP(CONCATENATE($A50,Y$18),'Berechnung TBA'!$A$5:$Q$9166,1,FALSE)&lt;&gt;CONCATENATE($A50,Y$18),"",VLOOKUP(CONCATENATE($A50,Y$18),'Berechnung TBA'!$A$5:$Q$9166,17,FALSE)))))),"")</f>
        <v/>
      </c>
      <c r="Z50" s="14" t="str">
        <f>IFERROR(IF(OR($A50="",Z$18="",$A50=Z$18),"",
IF(AND($A50&lt;10,Z$18&lt;10),IF(VLOOKUP(CONCATENATE(0,$A50,0,Z$18),'Berechnung TBA'!$A$5:$Q$9166,1,FALSE)&lt;&gt;CONCATENATE(0,$A50,0,Z$18),"",VLOOKUP(CONCATENATE(0,$A50,0,Z$18),'Berechnung TBA'!$A$5:$Q$9166,17,FALSE)),
IF(AND($A50&lt;10,OR(Z$18=10,Z$18&gt;10)),IF(VLOOKUP(CONCATENATE(0,$A50,Z$18),'Berechnung TBA'!$A$5:$Q$9166,1,FALSE)&lt;&gt;CONCATENATE(0,$A50,Z$18),"",VLOOKUP(CONCATENATE(0,$A50,Z$18),'Berechnung TBA'!$A$5:$Q$9166,17,FALSE)),
IF(AND(Z$18&lt;10,OR($A50=10,$A50&gt;10)),IF(VLOOKUP(CONCATENATE($A50,0,Z$18),'Berechnung TBA'!$A$5:$Q$9166,1,FALSE)&lt;&gt;CONCATENATE($A50,0,Z$18),"",VLOOKUP(CONCATENATE($A50,0,Z$18),'Berechnung TBA'!$A$5:$Q$9166,17,FALSE)),
IF(VLOOKUP(CONCATENATE($A50,Z$18),'Berechnung TBA'!$A$5:$Q$9166,1,FALSE)&lt;&gt;CONCATENATE($A50,Z$18),"",VLOOKUP(CONCATENATE($A50,Z$18),'Berechnung TBA'!$A$5:$Q$9166,17,FALSE)))))),"")</f>
        <v/>
      </c>
      <c r="AA50" s="14" t="str">
        <f>IFERROR(IF(OR($A50="",AA$18="",$A50=AA$18),"",
IF(AND($A50&lt;10,AA$18&lt;10),IF(VLOOKUP(CONCATENATE(0,$A50,0,AA$18),'Berechnung TBA'!$A$5:$Q$9166,1,FALSE)&lt;&gt;CONCATENATE(0,$A50,0,AA$18),"",VLOOKUP(CONCATENATE(0,$A50,0,AA$18),'Berechnung TBA'!$A$5:$Q$9166,17,FALSE)),
IF(AND($A50&lt;10,OR(AA$18=10,AA$18&gt;10)),IF(VLOOKUP(CONCATENATE(0,$A50,AA$18),'Berechnung TBA'!$A$5:$Q$9166,1,FALSE)&lt;&gt;CONCATENATE(0,$A50,AA$18),"",VLOOKUP(CONCATENATE(0,$A50,AA$18),'Berechnung TBA'!$A$5:$Q$9166,17,FALSE)),
IF(AND(AA$18&lt;10,OR($A50=10,$A50&gt;10)),IF(VLOOKUP(CONCATENATE($A50,0,AA$18),'Berechnung TBA'!$A$5:$Q$9166,1,FALSE)&lt;&gt;CONCATENATE($A50,0,AA$18),"",VLOOKUP(CONCATENATE($A50,0,AA$18),'Berechnung TBA'!$A$5:$Q$9166,17,FALSE)),
IF(VLOOKUP(CONCATENATE($A50,AA$18),'Berechnung TBA'!$A$5:$Q$9166,1,FALSE)&lt;&gt;CONCATENATE($A50,AA$18),"",VLOOKUP(CONCATENATE($A50,AA$18),'Berechnung TBA'!$A$5:$Q$9166,17,FALSE)))))),"")</f>
        <v/>
      </c>
      <c r="AB50" s="14" t="str">
        <f>IFERROR(IF(OR($A50="",AB$18="",$A50=AB$18),"",
IF(AND($A50&lt;10,AB$18&lt;10),IF(VLOOKUP(CONCATENATE(0,$A50,0,AB$18),'Berechnung TBA'!$A$5:$Q$9166,1,FALSE)&lt;&gt;CONCATENATE(0,$A50,0,AB$18),"",VLOOKUP(CONCATENATE(0,$A50,0,AB$18),'Berechnung TBA'!$A$5:$Q$9166,17,FALSE)),
IF(AND($A50&lt;10,OR(AB$18=10,AB$18&gt;10)),IF(VLOOKUP(CONCATENATE(0,$A50,AB$18),'Berechnung TBA'!$A$5:$Q$9166,1,FALSE)&lt;&gt;CONCATENATE(0,$A50,AB$18),"",VLOOKUP(CONCATENATE(0,$A50,AB$18),'Berechnung TBA'!$A$5:$Q$9166,17,FALSE)),
IF(AND(AB$18&lt;10,OR($A50=10,$A50&gt;10)),IF(VLOOKUP(CONCATENATE($A50,0,AB$18),'Berechnung TBA'!$A$5:$Q$9166,1,FALSE)&lt;&gt;CONCATENATE($A50,0,AB$18),"",VLOOKUP(CONCATENATE($A50,0,AB$18),'Berechnung TBA'!$A$5:$Q$9166,17,FALSE)),
IF(VLOOKUP(CONCATENATE($A50,AB$18),'Berechnung TBA'!$A$5:$Q$9166,1,FALSE)&lt;&gt;CONCATENATE($A50,AB$18),"",VLOOKUP(CONCATENATE($A50,AB$18),'Berechnung TBA'!$A$5:$Q$9166,17,FALSE)))))),"")</f>
        <v/>
      </c>
      <c r="AC50" s="14" t="str">
        <f>IFERROR(IF(OR($A50="",AC$18="",$A50=AC$18),"",
IF(AND($A50&lt;10,AC$18&lt;10),IF(VLOOKUP(CONCATENATE(0,$A50,0,AC$18),'Berechnung TBA'!$A$5:$Q$9166,1,FALSE)&lt;&gt;CONCATENATE(0,$A50,0,AC$18),"",VLOOKUP(CONCATENATE(0,$A50,0,AC$18),'Berechnung TBA'!$A$5:$Q$9166,17,FALSE)),
IF(AND($A50&lt;10,OR(AC$18=10,AC$18&gt;10)),IF(VLOOKUP(CONCATENATE(0,$A50,AC$18),'Berechnung TBA'!$A$5:$Q$9166,1,FALSE)&lt;&gt;CONCATENATE(0,$A50,AC$18),"",VLOOKUP(CONCATENATE(0,$A50,AC$18),'Berechnung TBA'!$A$5:$Q$9166,17,FALSE)),
IF(AND(AC$18&lt;10,OR($A50=10,$A50&gt;10)),IF(VLOOKUP(CONCATENATE($A50,0,AC$18),'Berechnung TBA'!$A$5:$Q$9166,1,FALSE)&lt;&gt;CONCATENATE($A50,0,AC$18),"",VLOOKUP(CONCATENATE($A50,0,AC$18),'Berechnung TBA'!$A$5:$Q$9166,17,FALSE)),
IF(VLOOKUP(CONCATENATE($A50,AC$18),'Berechnung TBA'!$A$5:$Q$9166,1,FALSE)&lt;&gt;CONCATENATE($A50,AC$18),"",VLOOKUP(CONCATENATE($A50,AC$18),'Berechnung TBA'!$A$5:$Q$9166,17,FALSE)))))),"")</f>
        <v/>
      </c>
      <c r="AD50" s="14" t="str">
        <f>IFERROR(IF(OR($A50="",AD$18="",$A50=AD$18),"",
IF(AND($A50&lt;10,AD$18&lt;10),IF(VLOOKUP(CONCATENATE(0,$A50,0,AD$18),'Berechnung TBA'!$A$5:$Q$9166,1,FALSE)&lt;&gt;CONCATENATE(0,$A50,0,AD$18),"",VLOOKUP(CONCATENATE(0,$A50,0,AD$18),'Berechnung TBA'!$A$5:$Q$9166,17,FALSE)),
IF(AND($A50&lt;10,OR(AD$18=10,AD$18&gt;10)),IF(VLOOKUP(CONCATENATE(0,$A50,AD$18),'Berechnung TBA'!$A$5:$Q$9166,1,FALSE)&lt;&gt;CONCATENATE(0,$A50,AD$18),"",VLOOKUP(CONCATENATE(0,$A50,AD$18),'Berechnung TBA'!$A$5:$Q$9166,17,FALSE)),
IF(AND(AD$18&lt;10,OR($A50=10,$A50&gt;10)),IF(VLOOKUP(CONCATENATE($A50,0,AD$18),'Berechnung TBA'!$A$5:$Q$9166,1,FALSE)&lt;&gt;CONCATENATE($A50,0,AD$18),"",VLOOKUP(CONCATENATE($A50,0,AD$18),'Berechnung TBA'!$A$5:$Q$9166,17,FALSE)),
IF(VLOOKUP(CONCATENATE($A50,AD$18),'Berechnung TBA'!$A$5:$Q$9166,1,FALSE)&lt;&gt;CONCATENATE($A50,AD$18),"",VLOOKUP(CONCATENATE($A50,AD$18),'Berechnung TBA'!$A$5:$Q$9166,17,FALSE)))))),"")</f>
        <v/>
      </c>
      <c r="AE50" s="14" t="str">
        <f>IFERROR(IF(OR($A50="",AE$18="",$A50=AE$18),"",
IF(AND($A50&lt;10,AE$18&lt;10),IF(VLOOKUP(CONCATENATE(0,$A50,0,AE$18),'Berechnung TBA'!$A$5:$Q$9166,1,FALSE)&lt;&gt;CONCATENATE(0,$A50,0,AE$18),"",VLOOKUP(CONCATENATE(0,$A50,0,AE$18),'Berechnung TBA'!$A$5:$Q$9166,17,FALSE)),
IF(AND($A50&lt;10,OR(AE$18=10,AE$18&gt;10)),IF(VLOOKUP(CONCATENATE(0,$A50,AE$18),'Berechnung TBA'!$A$5:$Q$9166,1,FALSE)&lt;&gt;CONCATENATE(0,$A50,AE$18),"",VLOOKUP(CONCATENATE(0,$A50,AE$18),'Berechnung TBA'!$A$5:$Q$9166,17,FALSE)),
IF(AND(AE$18&lt;10,OR($A50=10,$A50&gt;10)),IF(VLOOKUP(CONCATENATE($A50,0,AE$18),'Berechnung TBA'!$A$5:$Q$9166,1,FALSE)&lt;&gt;CONCATENATE($A50,0,AE$18),"",VLOOKUP(CONCATENATE($A50,0,AE$18),'Berechnung TBA'!$A$5:$Q$9166,17,FALSE)),
IF(VLOOKUP(CONCATENATE($A50,AE$18),'Berechnung TBA'!$A$5:$Q$9166,1,FALSE)&lt;&gt;CONCATENATE($A50,AE$18),"",VLOOKUP(CONCATENATE($A50,AE$18),'Berechnung TBA'!$A$5:$Q$9166,17,FALSE)))))),"")</f>
        <v/>
      </c>
      <c r="AF50" s="14" t="str">
        <f>IFERROR(IF(OR($A50="",AF$18="",$A50=AF$18),"",
IF(AND($A50&lt;10,AF$18&lt;10),IF(VLOOKUP(CONCATENATE(0,$A50,0,AF$18),'Berechnung TBA'!$A$5:$Q$9166,1,FALSE)&lt;&gt;CONCATENATE(0,$A50,0,AF$18),"",VLOOKUP(CONCATENATE(0,$A50,0,AF$18),'Berechnung TBA'!$A$5:$Q$9166,17,FALSE)),
IF(AND($A50&lt;10,OR(AF$18=10,AF$18&gt;10)),IF(VLOOKUP(CONCATENATE(0,$A50,AF$18),'Berechnung TBA'!$A$5:$Q$9166,1,FALSE)&lt;&gt;CONCATENATE(0,$A50,AF$18),"",VLOOKUP(CONCATENATE(0,$A50,AF$18),'Berechnung TBA'!$A$5:$Q$9166,17,FALSE)),
IF(AND(AF$18&lt;10,OR($A50=10,$A50&gt;10)),IF(VLOOKUP(CONCATENATE($A50,0,AF$18),'Berechnung TBA'!$A$5:$Q$9166,1,FALSE)&lt;&gt;CONCATENATE($A50,0,AF$18),"",VLOOKUP(CONCATENATE($A50,0,AF$18),'Berechnung TBA'!$A$5:$Q$9166,17,FALSE)),
IF(VLOOKUP(CONCATENATE($A50,AF$18),'Berechnung TBA'!$A$5:$Q$9166,1,FALSE)&lt;&gt;CONCATENATE($A50,AF$18),"",VLOOKUP(CONCATENATE($A50,AF$18),'Berechnung TBA'!$A$5:$Q$9166,17,FALSE)))))),"")</f>
        <v/>
      </c>
      <c r="AG50" s="14" t="str">
        <f>IFERROR(IF(OR($A50="",AG$18="",$A50=AG$18),"",
IF(AND($A50&lt;10,AG$18&lt;10),IF(VLOOKUP(CONCATENATE(0,$A50,0,AG$18),'Berechnung TBA'!$A$5:$Q$9166,1,FALSE)&lt;&gt;CONCATENATE(0,$A50,0,AG$18),"",VLOOKUP(CONCATENATE(0,$A50,0,AG$18),'Berechnung TBA'!$A$5:$Q$9166,17,FALSE)),
IF(AND($A50&lt;10,OR(AG$18=10,AG$18&gt;10)),IF(VLOOKUP(CONCATENATE(0,$A50,AG$18),'Berechnung TBA'!$A$5:$Q$9166,1,FALSE)&lt;&gt;CONCATENATE(0,$A50,AG$18),"",VLOOKUP(CONCATENATE(0,$A50,AG$18),'Berechnung TBA'!$A$5:$Q$9166,17,FALSE)),
IF(AND(AG$18&lt;10,OR($A50=10,$A50&gt;10)),IF(VLOOKUP(CONCATENATE($A50,0,AG$18),'Berechnung TBA'!$A$5:$Q$9166,1,FALSE)&lt;&gt;CONCATENATE($A50,0,AG$18),"",VLOOKUP(CONCATENATE($A50,0,AG$18),'Berechnung TBA'!$A$5:$Q$9166,17,FALSE)),
IF(VLOOKUP(CONCATENATE($A50,AG$18),'Berechnung TBA'!$A$5:$Q$9166,1,FALSE)&lt;&gt;CONCATENATE($A50,AG$18),"",VLOOKUP(CONCATENATE($A50,AG$18),'Berechnung TBA'!$A$5:$Q$9166,17,FALSE)))))),"")</f>
        <v/>
      </c>
      <c r="AH50" s="14" t="str">
        <f>IFERROR(IF(OR($A50="",AH$18="",$A50=AH$18),"",
IF(AND($A50&lt;10,AH$18&lt;10),IF(VLOOKUP(CONCATENATE(0,$A50,0,AH$18),'Berechnung TBA'!$A$5:$Q$9166,1,FALSE)&lt;&gt;CONCATENATE(0,$A50,0,AH$18),"",VLOOKUP(CONCATENATE(0,$A50,0,AH$18),'Berechnung TBA'!$A$5:$Q$9166,17,FALSE)),
IF(AND($A50&lt;10,OR(AH$18=10,AH$18&gt;10)),IF(VLOOKUP(CONCATENATE(0,$A50,AH$18),'Berechnung TBA'!$A$5:$Q$9166,1,FALSE)&lt;&gt;CONCATENATE(0,$A50,AH$18),"",VLOOKUP(CONCATENATE(0,$A50,AH$18),'Berechnung TBA'!$A$5:$Q$9166,17,FALSE)),
IF(AND(AH$18&lt;10,OR($A50=10,$A50&gt;10)),IF(VLOOKUP(CONCATENATE($A50,0,AH$18),'Berechnung TBA'!$A$5:$Q$9166,1,FALSE)&lt;&gt;CONCATENATE($A50,0,AH$18),"",VLOOKUP(CONCATENATE($A50,0,AH$18),'Berechnung TBA'!$A$5:$Q$9166,17,FALSE)),
IF(VLOOKUP(CONCATENATE($A50,AH$18),'Berechnung TBA'!$A$5:$Q$9166,1,FALSE)&lt;&gt;CONCATENATE($A50,AH$18),"",VLOOKUP(CONCATENATE($A50,AH$18),'Berechnung TBA'!$A$5:$Q$9166,17,FALSE)))))),"")</f>
        <v/>
      </c>
      <c r="AI50" s="14" t="str">
        <f>IFERROR(IF(OR($A50="",AI$18="",$A50=AI$18),"",
IF(AND($A50&lt;10,AI$18&lt;10),IF(VLOOKUP(CONCATENATE(0,$A50,0,AI$18),'Berechnung TBA'!$A$5:$Q$9166,1,FALSE)&lt;&gt;CONCATENATE(0,$A50,0,AI$18),"",VLOOKUP(CONCATENATE(0,$A50,0,AI$18),'Berechnung TBA'!$A$5:$Q$9166,17,FALSE)),
IF(AND($A50&lt;10,OR(AI$18=10,AI$18&gt;10)),IF(VLOOKUP(CONCATENATE(0,$A50,AI$18),'Berechnung TBA'!$A$5:$Q$9166,1,FALSE)&lt;&gt;CONCATENATE(0,$A50,AI$18),"",VLOOKUP(CONCATENATE(0,$A50,AI$18),'Berechnung TBA'!$A$5:$Q$9166,17,FALSE)),
IF(AND(AI$18&lt;10,OR($A50=10,$A50&gt;10)),IF(VLOOKUP(CONCATENATE($A50,0,AI$18),'Berechnung TBA'!$A$5:$Q$9166,1,FALSE)&lt;&gt;CONCATENATE($A50,0,AI$18),"",VLOOKUP(CONCATENATE($A50,0,AI$18),'Berechnung TBA'!$A$5:$Q$9166,17,FALSE)),
IF(VLOOKUP(CONCATENATE($A50,AI$18),'Berechnung TBA'!$A$5:$Q$9166,1,FALSE)&lt;&gt;CONCATENATE($A50,AI$18),"",VLOOKUP(CONCATENATE($A50,AI$18),'Berechnung TBA'!$A$5:$Q$9166,17,FALSE)))))),"")</f>
        <v/>
      </c>
      <c r="AJ50" s="14" t="str">
        <f>IFERROR(IF(OR($A50="",AJ$18="",$A50=AJ$18),"",
IF(AND($A50&lt;10,AJ$18&lt;10),IF(VLOOKUP(CONCATENATE(0,$A50,0,AJ$18),'Berechnung TBA'!$A$5:$Q$9166,1,FALSE)&lt;&gt;CONCATENATE(0,$A50,0,AJ$18),"",VLOOKUP(CONCATENATE(0,$A50,0,AJ$18),'Berechnung TBA'!$A$5:$Q$9166,17,FALSE)),
IF(AND($A50&lt;10,OR(AJ$18=10,AJ$18&gt;10)),IF(VLOOKUP(CONCATENATE(0,$A50,AJ$18),'Berechnung TBA'!$A$5:$Q$9166,1,FALSE)&lt;&gt;CONCATENATE(0,$A50,AJ$18),"",VLOOKUP(CONCATENATE(0,$A50,AJ$18),'Berechnung TBA'!$A$5:$Q$9166,17,FALSE)),
IF(AND(AJ$18&lt;10,OR($A50=10,$A50&gt;10)),IF(VLOOKUP(CONCATENATE($A50,0,AJ$18),'Berechnung TBA'!$A$5:$Q$9166,1,FALSE)&lt;&gt;CONCATENATE($A50,0,AJ$18),"",VLOOKUP(CONCATENATE($A50,0,AJ$18),'Berechnung TBA'!$A$5:$Q$9166,17,FALSE)),
IF(VLOOKUP(CONCATENATE($A50,AJ$18),'Berechnung TBA'!$A$5:$Q$9166,1,FALSE)&lt;&gt;CONCATENATE($A50,AJ$18),"",VLOOKUP(CONCATENATE($A50,AJ$18),'Berechnung TBA'!$A$5:$Q$9166,17,FALSE)))))),"")</f>
        <v/>
      </c>
      <c r="AK50" s="14" t="str">
        <f>IFERROR(IF(OR($A50="",AK$18="",$A50=AK$18),"",
IF(AND($A50&lt;10,AK$18&lt;10),IF(VLOOKUP(CONCATENATE(0,$A50,0,AK$18),'Berechnung TBA'!$A$5:$Q$9166,1,FALSE)&lt;&gt;CONCATENATE(0,$A50,0,AK$18),"",VLOOKUP(CONCATENATE(0,$A50,0,AK$18),'Berechnung TBA'!$A$5:$Q$9166,17,FALSE)),
IF(AND($A50&lt;10,OR(AK$18=10,AK$18&gt;10)),IF(VLOOKUP(CONCATENATE(0,$A50,AK$18),'Berechnung TBA'!$A$5:$Q$9166,1,FALSE)&lt;&gt;CONCATENATE(0,$A50,AK$18),"",VLOOKUP(CONCATENATE(0,$A50,AK$18),'Berechnung TBA'!$A$5:$Q$9166,17,FALSE)),
IF(AND(AK$18&lt;10,OR($A50=10,$A50&gt;10)),IF(VLOOKUP(CONCATENATE($A50,0,AK$18),'Berechnung TBA'!$A$5:$Q$9166,1,FALSE)&lt;&gt;CONCATENATE($A50,0,AK$18),"",VLOOKUP(CONCATENATE($A50,0,AK$18),'Berechnung TBA'!$A$5:$Q$9166,17,FALSE)),
IF(VLOOKUP(CONCATENATE($A50,AK$18),'Berechnung TBA'!$A$5:$Q$9166,1,FALSE)&lt;&gt;CONCATENATE($A50,AK$18),"",VLOOKUP(CONCATENATE($A50,AK$18),'Berechnung TBA'!$A$5:$Q$9166,17,FALSE)))))),"")</f>
        <v/>
      </c>
      <c r="AL50" s="14" t="str">
        <f>IFERROR(IF(OR($A50="",AL$18="",$A50=AL$18),"",
IF(AND($A50&lt;10,AL$18&lt;10),IF(VLOOKUP(CONCATENATE(0,$A50,0,AL$18),'Berechnung TBA'!$A$5:$Q$9166,1,FALSE)&lt;&gt;CONCATENATE(0,$A50,0,AL$18),"",VLOOKUP(CONCATENATE(0,$A50,0,AL$18),'Berechnung TBA'!$A$5:$Q$9166,17,FALSE)),
IF(AND($A50&lt;10,OR(AL$18=10,AL$18&gt;10)),IF(VLOOKUP(CONCATENATE(0,$A50,AL$18),'Berechnung TBA'!$A$5:$Q$9166,1,FALSE)&lt;&gt;CONCATENATE(0,$A50,AL$18),"",VLOOKUP(CONCATENATE(0,$A50,AL$18),'Berechnung TBA'!$A$5:$Q$9166,17,FALSE)),
IF(AND(AL$18&lt;10,OR($A50=10,$A50&gt;10)),IF(VLOOKUP(CONCATENATE($A50,0,AL$18),'Berechnung TBA'!$A$5:$Q$9166,1,FALSE)&lt;&gt;CONCATENATE($A50,0,AL$18),"",VLOOKUP(CONCATENATE($A50,0,AL$18),'Berechnung TBA'!$A$5:$Q$9166,17,FALSE)),
IF(VLOOKUP(CONCATENATE($A50,AL$18),'Berechnung TBA'!$A$5:$Q$9166,1,FALSE)&lt;&gt;CONCATENATE($A50,AL$18),"",VLOOKUP(CONCATENATE($A50,AL$18),'Berechnung TBA'!$A$5:$Q$9166,17,FALSE)))))),"")</f>
        <v/>
      </c>
      <c r="AM50" s="14" t="str">
        <f>IFERROR(IF(OR($A50="",AM$18="",$A50=AM$18),"",
IF(AND($A50&lt;10,AM$18&lt;10),IF(VLOOKUP(CONCATENATE(0,$A50,0,AM$18),'Berechnung TBA'!$A$5:$Q$9166,1,FALSE)&lt;&gt;CONCATENATE(0,$A50,0,AM$18),"",VLOOKUP(CONCATENATE(0,$A50,0,AM$18),'Berechnung TBA'!$A$5:$Q$9166,17,FALSE)),
IF(AND($A50&lt;10,OR(AM$18=10,AM$18&gt;10)),IF(VLOOKUP(CONCATENATE(0,$A50,AM$18),'Berechnung TBA'!$A$5:$Q$9166,1,FALSE)&lt;&gt;CONCATENATE(0,$A50,AM$18),"",VLOOKUP(CONCATENATE(0,$A50,AM$18),'Berechnung TBA'!$A$5:$Q$9166,17,FALSE)),
IF(AND(AM$18&lt;10,OR($A50=10,$A50&gt;10)),IF(VLOOKUP(CONCATENATE($A50,0,AM$18),'Berechnung TBA'!$A$5:$Q$9166,1,FALSE)&lt;&gt;CONCATENATE($A50,0,AM$18),"",VLOOKUP(CONCATENATE($A50,0,AM$18),'Berechnung TBA'!$A$5:$Q$9166,17,FALSE)),
IF(VLOOKUP(CONCATENATE($A50,AM$18),'Berechnung TBA'!$A$5:$Q$9166,1,FALSE)&lt;&gt;CONCATENATE($A50,AM$18),"",VLOOKUP(CONCATENATE($A50,AM$18),'Berechnung TBA'!$A$5:$Q$9166,17,FALSE)))))),"")</f>
        <v/>
      </c>
      <c r="AN50" s="14" t="str">
        <f>IFERROR(IF(OR($A50="",AN$18="",$A50=AN$18),"",
IF(AND($A50&lt;10,AN$18&lt;10),IF(VLOOKUP(CONCATENATE(0,$A50,0,AN$18),'Berechnung TBA'!$A$5:$Q$9166,1,FALSE)&lt;&gt;CONCATENATE(0,$A50,0,AN$18),"",VLOOKUP(CONCATENATE(0,$A50,0,AN$18),'Berechnung TBA'!$A$5:$Q$9166,17,FALSE)),
IF(AND($A50&lt;10,OR(AN$18=10,AN$18&gt;10)),IF(VLOOKUP(CONCATENATE(0,$A50,AN$18),'Berechnung TBA'!$A$5:$Q$9166,1,FALSE)&lt;&gt;CONCATENATE(0,$A50,AN$18),"",VLOOKUP(CONCATENATE(0,$A50,AN$18),'Berechnung TBA'!$A$5:$Q$9166,17,FALSE)),
IF(AND(AN$18&lt;10,OR($A50=10,$A50&gt;10)),IF(VLOOKUP(CONCATENATE($A50,0,AN$18),'Berechnung TBA'!$A$5:$Q$9166,1,FALSE)&lt;&gt;CONCATENATE($A50,0,AN$18),"",VLOOKUP(CONCATENATE($A50,0,AN$18),'Berechnung TBA'!$A$5:$Q$9166,17,FALSE)),
IF(VLOOKUP(CONCATENATE($A50,AN$18),'Berechnung TBA'!$A$5:$Q$9166,1,FALSE)&lt;&gt;CONCATENATE($A50,AN$18),"",VLOOKUP(CONCATENATE($A50,AN$18),'Berechnung TBA'!$A$5:$Q$9166,17,FALSE)))))),"")</f>
        <v/>
      </c>
    </row>
    <row r="51" spans="1:40" x14ac:dyDescent="0.2">
      <c r="A51" s="6" t="str">
        <f t="shared" si="1"/>
        <v/>
      </c>
      <c r="B51" s="6" t="str">
        <f>IF(AG8="","",AG8)</f>
        <v/>
      </c>
      <c r="C51" s="13" t="str">
        <f>IF(AG$8="","",
IF(AG$8="FG",
IF(AND(2/3*AG$10/1.2&gt;2,OR(2/3*AG$10/1.2&lt;8,2/3*AG$10/1.2=8)),2/3*AG$10/1.2,IF(2/3*AG$10/1.2&gt;8,8,2)),
IF(AG$8="SB",
IF(AND(2/3*AG$10/0.8&gt;2,OR(2/3*AG$10/0.8&lt;8,2/3*AG$10/0.8=8)),2/3*AG$10/0.8,IF(2/3*AG$10/0.8&gt;8,8,2)),
VLOOKUP(AG$12,Berechnungsparameter!$A$23:$G$33,4,FALSE))))</f>
        <v/>
      </c>
      <c r="D51" s="13" t="str">
        <f>IF(AG$8="","",
VLOOKUP(AG$12,Berechnungsparameter!$A$23:$G$33,7,FALSE))</f>
        <v/>
      </c>
      <c r="E51" s="14" t="str">
        <f>IFERROR(IF(OR($A51="",E$18="",$A51=E$18),"",
IF(AND($A51&lt;10,E$18&lt;10),IF(VLOOKUP(CONCATENATE(0,$A51,0,E$18),'Berechnung TBA'!$A$5:$Q$9166,1,FALSE)&lt;&gt;CONCATENATE(0,$A51,0,E$18),"",VLOOKUP(CONCATENATE(0,$A51,0,E$18),'Berechnung TBA'!$A$5:$Q$9166,17,FALSE)),
IF(AND($A51&lt;10,OR(E$18=10,E$18&gt;10)),IF(VLOOKUP(CONCATENATE(0,$A51,E$18),'Berechnung TBA'!$A$5:$Q$9166,1,FALSE)&lt;&gt;CONCATENATE(0,$A51,E$18),"",VLOOKUP(CONCATENATE(0,$A51,E$18),'Berechnung TBA'!$A$5:$Q$9166,17,FALSE)),
IF(AND(E$18&lt;10,OR($A51=10,$A51&gt;10)),IF(VLOOKUP(CONCATENATE($A51,0,E$18),'Berechnung TBA'!$A$5:$Q$9166,1,FALSE)&lt;&gt;CONCATENATE($A51,0,E$18),"",VLOOKUP(CONCATENATE($A51,0,E$18),'Berechnung TBA'!$A$5:$Q$9166,17,FALSE)),
IF(VLOOKUP(CONCATENATE($A51,E$18),'Berechnung TBA'!$A$5:$Q$9166,1,FALSE)&lt;&gt;CONCATENATE($A51,E$18),"",VLOOKUP(CONCATENATE($A51,E$18),'Berechnung TBA'!$A$5:$Q$9166,17,FALSE)))))),"")</f>
        <v/>
      </c>
      <c r="F51" s="14" t="str">
        <f>IFERROR(IF(OR($A51="",F$18="",$A51=F$18),"",
IF(AND($A51&lt;10,F$18&lt;10),IF(VLOOKUP(CONCATENATE(0,$A51,0,F$18),'Berechnung TBA'!$A$5:$Q$9166,1,FALSE)&lt;&gt;CONCATENATE(0,$A51,0,F$18),"",VLOOKUP(CONCATENATE(0,$A51,0,F$18),'Berechnung TBA'!$A$5:$Q$9166,17,FALSE)),
IF(AND($A51&lt;10,OR(F$18=10,F$18&gt;10)),IF(VLOOKUP(CONCATENATE(0,$A51,F$18),'Berechnung TBA'!$A$5:$Q$9166,1,FALSE)&lt;&gt;CONCATENATE(0,$A51,F$18),"",VLOOKUP(CONCATENATE(0,$A51,F$18),'Berechnung TBA'!$A$5:$Q$9166,17,FALSE)),
IF(AND(F$18&lt;10,OR($A51=10,$A51&gt;10)),IF(VLOOKUP(CONCATENATE($A51,0,F$18),'Berechnung TBA'!$A$5:$Q$9166,1,FALSE)&lt;&gt;CONCATENATE($A51,0,F$18),"",VLOOKUP(CONCATENATE($A51,0,F$18),'Berechnung TBA'!$A$5:$Q$9166,17,FALSE)),
IF(VLOOKUP(CONCATENATE($A51,F$18),'Berechnung TBA'!$A$5:$Q$9166,1,FALSE)&lt;&gt;CONCATENATE($A51,F$18),"",VLOOKUP(CONCATENATE($A51,F$18),'Berechnung TBA'!$A$5:$Q$9166,17,FALSE)))))),"")</f>
        <v/>
      </c>
      <c r="G51" s="14" t="str">
        <f>IFERROR(IF(OR($A51="",G$18="",$A51=G$18),"",
IF(AND($A51&lt;10,G$18&lt;10),IF(VLOOKUP(CONCATENATE(0,$A51,0,G$18),'Berechnung TBA'!$A$5:$Q$9166,1,FALSE)&lt;&gt;CONCATENATE(0,$A51,0,G$18),"",VLOOKUP(CONCATENATE(0,$A51,0,G$18),'Berechnung TBA'!$A$5:$Q$9166,17,FALSE)),
IF(AND($A51&lt;10,OR(G$18=10,G$18&gt;10)),IF(VLOOKUP(CONCATENATE(0,$A51,G$18),'Berechnung TBA'!$A$5:$Q$9166,1,FALSE)&lt;&gt;CONCATENATE(0,$A51,G$18),"",VLOOKUP(CONCATENATE(0,$A51,G$18),'Berechnung TBA'!$A$5:$Q$9166,17,FALSE)),
IF(AND(G$18&lt;10,OR($A51=10,$A51&gt;10)),IF(VLOOKUP(CONCATENATE($A51,0,G$18),'Berechnung TBA'!$A$5:$Q$9166,1,FALSE)&lt;&gt;CONCATENATE($A51,0,G$18),"",VLOOKUP(CONCATENATE($A51,0,G$18),'Berechnung TBA'!$A$5:$Q$9166,17,FALSE)),
IF(VLOOKUP(CONCATENATE($A51,G$18),'Berechnung TBA'!$A$5:$Q$9166,1,FALSE)&lt;&gt;CONCATENATE($A51,G$18),"",VLOOKUP(CONCATENATE($A51,G$18),'Berechnung TBA'!$A$5:$Q$9166,17,FALSE)))))),"")</f>
        <v/>
      </c>
      <c r="H51" s="14" t="str">
        <f>IFERROR(IF(OR($A51="",H$18="",$A51=H$18),"",
IF(AND($A51&lt;10,H$18&lt;10),IF(VLOOKUP(CONCATENATE(0,$A51,0,H$18),'Berechnung TBA'!$A$5:$Q$9166,1,FALSE)&lt;&gt;CONCATENATE(0,$A51,0,H$18),"",VLOOKUP(CONCATENATE(0,$A51,0,H$18),'Berechnung TBA'!$A$5:$Q$9166,17,FALSE)),
IF(AND($A51&lt;10,OR(H$18=10,H$18&gt;10)),IF(VLOOKUP(CONCATENATE(0,$A51,H$18),'Berechnung TBA'!$A$5:$Q$9166,1,FALSE)&lt;&gt;CONCATENATE(0,$A51,H$18),"",VLOOKUP(CONCATENATE(0,$A51,H$18),'Berechnung TBA'!$A$5:$Q$9166,17,FALSE)),
IF(AND(H$18&lt;10,OR($A51=10,$A51&gt;10)),IF(VLOOKUP(CONCATENATE($A51,0,H$18),'Berechnung TBA'!$A$5:$Q$9166,1,FALSE)&lt;&gt;CONCATENATE($A51,0,H$18),"",VLOOKUP(CONCATENATE($A51,0,H$18),'Berechnung TBA'!$A$5:$Q$9166,17,FALSE)),
IF(VLOOKUP(CONCATENATE($A51,H$18),'Berechnung TBA'!$A$5:$Q$9166,1,FALSE)&lt;&gt;CONCATENATE($A51,H$18),"",VLOOKUP(CONCATENATE($A51,H$18),'Berechnung TBA'!$A$5:$Q$9166,17,FALSE)))))),"")</f>
        <v/>
      </c>
      <c r="I51" s="14" t="str">
        <f>IFERROR(IF(OR($A51="",I$18="",$A51=I$18),"",
IF(AND($A51&lt;10,I$18&lt;10),IF(VLOOKUP(CONCATENATE(0,$A51,0,I$18),'Berechnung TBA'!$A$5:$Q$9166,1,FALSE)&lt;&gt;CONCATENATE(0,$A51,0,I$18),"",VLOOKUP(CONCATENATE(0,$A51,0,I$18),'Berechnung TBA'!$A$5:$Q$9166,17,FALSE)),
IF(AND($A51&lt;10,OR(I$18=10,I$18&gt;10)),IF(VLOOKUP(CONCATENATE(0,$A51,I$18),'Berechnung TBA'!$A$5:$Q$9166,1,FALSE)&lt;&gt;CONCATENATE(0,$A51,I$18),"",VLOOKUP(CONCATENATE(0,$A51,I$18),'Berechnung TBA'!$A$5:$Q$9166,17,FALSE)),
IF(AND(I$18&lt;10,OR($A51=10,$A51&gt;10)),IF(VLOOKUP(CONCATENATE($A51,0,I$18),'Berechnung TBA'!$A$5:$Q$9166,1,FALSE)&lt;&gt;CONCATENATE($A51,0,I$18),"",VLOOKUP(CONCATENATE($A51,0,I$18),'Berechnung TBA'!$A$5:$Q$9166,17,FALSE)),
IF(VLOOKUP(CONCATENATE($A51,I$18),'Berechnung TBA'!$A$5:$Q$9166,1,FALSE)&lt;&gt;CONCATENATE($A51,I$18),"",VLOOKUP(CONCATENATE($A51,I$18),'Berechnung TBA'!$A$5:$Q$9166,17,FALSE)))))),"")</f>
        <v/>
      </c>
      <c r="J51" s="14" t="str">
        <f>IFERROR(IF(OR($A51="",J$18="",$A51=J$18),"",
IF(AND($A51&lt;10,J$18&lt;10),IF(VLOOKUP(CONCATENATE(0,$A51,0,J$18),'Berechnung TBA'!$A$5:$Q$9166,1,FALSE)&lt;&gt;CONCATENATE(0,$A51,0,J$18),"",VLOOKUP(CONCATENATE(0,$A51,0,J$18),'Berechnung TBA'!$A$5:$Q$9166,17,FALSE)),
IF(AND($A51&lt;10,OR(J$18=10,J$18&gt;10)),IF(VLOOKUP(CONCATENATE(0,$A51,J$18),'Berechnung TBA'!$A$5:$Q$9166,1,FALSE)&lt;&gt;CONCATENATE(0,$A51,J$18),"",VLOOKUP(CONCATENATE(0,$A51,J$18),'Berechnung TBA'!$A$5:$Q$9166,17,FALSE)),
IF(AND(J$18&lt;10,OR($A51=10,$A51&gt;10)),IF(VLOOKUP(CONCATENATE($A51,0,J$18),'Berechnung TBA'!$A$5:$Q$9166,1,FALSE)&lt;&gt;CONCATENATE($A51,0,J$18),"",VLOOKUP(CONCATENATE($A51,0,J$18),'Berechnung TBA'!$A$5:$Q$9166,17,FALSE)),
IF(VLOOKUP(CONCATENATE($A51,J$18),'Berechnung TBA'!$A$5:$Q$9166,1,FALSE)&lt;&gt;CONCATENATE($A51,J$18),"",VLOOKUP(CONCATENATE($A51,J$18),'Berechnung TBA'!$A$5:$Q$9166,17,FALSE)))))),"")</f>
        <v/>
      </c>
      <c r="K51" s="14" t="str">
        <f>IFERROR(IF(OR($A51="",K$18="",$A51=K$18),"",
IF(AND($A51&lt;10,K$18&lt;10),IF(VLOOKUP(CONCATENATE(0,$A51,0,K$18),'Berechnung TBA'!$A$5:$Q$9166,1,FALSE)&lt;&gt;CONCATENATE(0,$A51,0,K$18),"",VLOOKUP(CONCATENATE(0,$A51,0,K$18),'Berechnung TBA'!$A$5:$Q$9166,17,FALSE)),
IF(AND($A51&lt;10,OR(K$18=10,K$18&gt;10)),IF(VLOOKUP(CONCATENATE(0,$A51,K$18),'Berechnung TBA'!$A$5:$Q$9166,1,FALSE)&lt;&gt;CONCATENATE(0,$A51,K$18),"",VLOOKUP(CONCATENATE(0,$A51,K$18),'Berechnung TBA'!$A$5:$Q$9166,17,FALSE)),
IF(AND(K$18&lt;10,OR($A51=10,$A51&gt;10)),IF(VLOOKUP(CONCATENATE($A51,0,K$18),'Berechnung TBA'!$A$5:$Q$9166,1,FALSE)&lt;&gt;CONCATENATE($A51,0,K$18),"",VLOOKUP(CONCATENATE($A51,0,K$18),'Berechnung TBA'!$A$5:$Q$9166,17,FALSE)),
IF(VLOOKUP(CONCATENATE($A51,K$18),'Berechnung TBA'!$A$5:$Q$9166,1,FALSE)&lt;&gt;CONCATENATE($A51,K$18),"",VLOOKUP(CONCATENATE($A51,K$18),'Berechnung TBA'!$A$5:$Q$9166,17,FALSE)))))),"")</f>
        <v/>
      </c>
      <c r="L51" s="14" t="str">
        <f>IFERROR(IF(OR($A51="",L$18="",$A51=L$18),"",
IF(AND($A51&lt;10,L$18&lt;10),IF(VLOOKUP(CONCATENATE(0,$A51,0,L$18),'Berechnung TBA'!$A$5:$Q$9166,1,FALSE)&lt;&gt;CONCATENATE(0,$A51,0,L$18),"",VLOOKUP(CONCATENATE(0,$A51,0,L$18),'Berechnung TBA'!$A$5:$Q$9166,17,FALSE)),
IF(AND($A51&lt;10,OR(L$18=10,L$18&gt;10)),IF(VLOOKUP(CONCATENATE(0,$A51,L$18),'Berechnung TBA'!$A$5:$Q$9166,1,FALSE)&lt;&gt;CONCATENATE(0,$A51,L$18),"",VLOOKUP(CONCATENATE(0,$A51,L$18),'Berechnung TBA'!$A$5:$Q$9166,17,FALSE)),
IF(AND(L$18&lt;10,OR($A51=10,$A51&gt;10)),IF(VLOOKUP(CONCATENATE($A51,0,L$18),'Berechnung TBA'!$A$5:$Q$9166,1,FALSE)&lt;&gt;CONCATENATE($A51,0,L$18),"",VLOOKUP(CONCATENATE($A51,0,L$18),'Berechnung TBA'!$A$5:$Q$9166,17,FALSE)),
IF(VLOOKUP(CONCATENATE($A51,L$18),'Berechnung TBA'!$A$5:$Q$9166,1,FALSE)&lt;&gt;CONCATENATE($A51,L$18),"",VLOOKUP(CONCATENATE($A51,L$18),'Berechnung TBA'!$A$5:$Q$9166,17,FALSE)))))),"")</f>
        <v/>
      </c>
      <c r="M51" s="14" t="str">
        <f>IFERROR(IF(OR($A51="",M$18="",$A51=M$18),"",
IF(AND($A51&lt;10,M$18&lt;10),IF(VLOOKUP(CONCATENATE(0,$A51,0,M$18),'Berechnung TBA'!$A$5:$Q$9166,1,FALSE)&lt;&gt;CONCATENATE(0,$A51,0,M$18),"",VLOOKUP(CONCATENATE(0,$A51,0,M$18),'Berechnung TBA'!$A$5:$Q$9166,17,FALSE)),
IF(AND($A51&lt;10,OR(M$18=10,M$18&gt;10)),IF(VLOOKUP(CONCATENATE(0,$A51,M$18),'Berechnung TBA'!$A$5:$Q$9166,1,FALSE)&lt;&gt;CONCATENATE(0,$A51,M$18),"",VLOOKUP(CONCATENATE(0,$A51,M$18),'Berechnung TBA'!$A$5:$Q$9166,17,FALSE)),
IF(AND(M$18&lt;10,OR($A51=10,$A51&gt;10)),IF(VLOOKUP(CONCATENATE($A51,0,M$18),'Berechnung TBA'!$A$5:$Q$9166,1,FALSE)&lt;&gt;CONCATENATE($A51,0,M$18),"",VLOOKUP(CONCATENATE($A51,0,M$18),'Berechnung TBA'!$A$5:$Q$9166,17,FALSE)),
IF(VLOOKUP(CONCATENATE($A51,M$18),'Berechnung TBA'!$A$5:$Q$9166,1,FALSE)&lt;&gt;CONCATENATE($A51,M$18),"",VLOOKUP(CONCATENATE($A51,M$18),'Berechnung TBA'!$A$5:$Q$9166,17,FALSE)))))),"")</f>
        <v/>
      </c>
      <c r="N51" s="14" t="str">
        <f>IFERROR(IF(OR($A51="",N$18="",$A51=N$18),"",
IF(AND($A51&lt;10,N$18&lt;10),IF(VLOOKUP(CONCATENATE(0,$A51,0,N$18),'Berechnung TBA'!$A$5:$Q$9166,1,FALSE)&lt;&gt;CONCATENATE(0,$A51,0,N$18),"",VLOOKUP(CONCATENATE(0,$A51,0,N$18),'Berechnung TBA'!$A$5:$Q$9166,17,FALSE)),
IF(AND($A51&lt;10,OR(N$18=10,N$18&gt;10)),IF(VLOOKUP(CONCATENATE(0,$A51,N$18),'Berechnung TBA'!$A$5:$Q$9166,1,FALSE)&lt;&gt;CONCATENATE(0,$A51,N$18),"",VLOOKUP(CONCATENATE(0,$A51,N$18),'Berechnung TBA'!$A$5:$Q$9166,17,FALSE)),
IF(AND(N$18&lt;10,OR($A51=10,$A51&gt;10)),IF(VLOOKUP(CONCATENATE($A51,0,N$18),'Berechnung TBA'!$A$5:$Q$9166,1,FALSE)&lt;&gt;CONCATENATE($A51,0,N$18),"",VLOOKUP(CONCATENATE($A51,0,N$18),'Berechnung TBA'!$A$5:$Q$9166,17,FALSE)),
IF(VLOOKUP(CONCATENATE($A51,N$18),'Berechnung TBA'!$A$5:$Q$9166,1,FALSE)&lt;&gt;CONCATENATE($A51,N$18),"",VLOOKUP(CONCATENATE($A51,N$18),'Berechnung TBA'!$A$5:$Q$9166,17,FALSE)))))),"")</f>
        <v/>
      </c>
      <c r="O51" s="14" t="str">
        <f>IFERROR(IF(OR($A51="",O$18="",$A51=O$18),"",
IF(AND($A51&lt;10,O$18&lt;10),IF(VLOOKUP(CONCATENATE(0,$A51,0,O$18),'Berechnung TBA'!$A$5:$Q$9166,1,FALSE)&lt;&gt;CONCATENATE(0,$A51,0,O$18),"",VLOOKUP(CONCATENATE(0,$A51,0,O$18),'Berechnung TBA'!$A$5:$Q$9166,17,FALSE)),
IF(AND($A51&lt;10,OR(O$18=10,O$18&gt;10)),IF(VLOOKUP(CONCATENATE(0,$A51,O$18),'Berechnung TBA'!$A$5:$Q$9166,1,FALSE)&lt;&gt;CONCATENATE(0,$A51,O$18),"",VLOOKUP(CONCATENATE(0,$A51,O$18),'Berechnung TBA'!$A$5:$Q$9166,17,FALSE)),
IF(AND(O$18&lt;10,OR($A51=10,$A51&gt;10)),IF(VLOOKUP(CONCATENATE($A51,0,O$18),'Berechnung TBA'!$A$5:$Q$9166,1,FALSE)&lt;&gt;CONCATENATE($A51,0,O$18),"",VLOOKUP(CONCATENATE($A51,0,O$18),'Berechnung TBA'!$A$5:$Q$9166,17,FALSE)),
IF(VLOOKUP(CONCATENATE($A51,O$18),'Berechnung TBA'!$A$5:$Q$9166,1,FALSE)&lt;&gt;CONCATENATE($A51,O$18),"",VLOOKUP(CONCATENATE($A51,O$18),'Berechnung TBA'!$A$5:$Q$9166,17,FALSE)))))),"")</f>
        <v/>
      </c>
      <c r="P51" s="14" t="str">
        <f>IFERROR(IF(OR($A51="",P$18="",$A51=P$18),"",
IF(AND($A51&lt;10,P$18&lt;10),IF(VLOOKUP(CONCATENATE(0,$A51,0,P$18),'Berechnung TBA'!$A$5:$Q$9166,1,FALSE)&lt;&gt;CONCATENATE(0,$A51,0,P$18),"",VLOOKUP(CONCATENATE(0,$A51,0,P$18),'Berechnung TBA'!$A$5:$Q$9166,17,FALSE)),
IF(AND($A51&lt;10,OR(P$18=10,P$18&gt;10)),IF(VLOOKUP(CONCATENATE(0,$A51,P$18),'Berechnung TBA'!$A$5:$Q$9166,1,FALSE)&lt;&gt;CONCATENATE(0,$A51,P$18),"",VLOOKUP(CONCATENATE(0,$A51,P$18),'Berechnung TBA'!$A$5:$Q$9166,17,FALSE)),
IF(AND(P$18&lt;10,OR($A51=10,$A51&gt;10)),IF(VLOOKUP(CONCATENATE($A51,0,P$18),'Berechnung TBA'!$A$5:$Q$9166,1,FALSE)&lt;&gt;CONCATENATE($A51,0,P$18),"",VLOOKUP(CONCATENATE($A51,0,P$18),'Berechnung TBA'!$A$5:$Q$9166,17,FALSE)),
IF(VLOOKUP(CONCATENATE($A51,P$18),'Berechnung TBA'!$A$5:$Q$9166,1,FALSE)&lt;&gt;CONCATENATE($A51,P$18),"",VLOOKUP(CONCATENATE($A51,P$18),'Berechnung TBA'!$A$5:$Q$9166,17,FALSE)))))),"")</f>
        <v/>
      </c>
      <c r="Q51" s="14" t="str">
        <f>IFERROR(IF(OR($A51="",Q$18="",$A51=Q$18),"",
IF(AND($A51&lt;10,Q$18&lt;10),IF(VLOOKUP(CONCATENATE(0,$A51,0,Q$18),'Berechnung TBA'!$A$5:$Q$9166,1,FALSE)&lt;&gt;CONCATENATE(0,$A51,0,Q$18),"",VLOOKUP(CONCATENATE(0,$A51,0,Q$18),'Berechnung TBA'!$A$5:$Q$9166,17,FALSE)),
IF(AND($A51&lt;10,OR(Q$18=10,Q$18&gt;10)),IF(VLOOKUP(CONCATENATE(0,$A51,Q$18),'Berechnung TBA'!$A$5:$Q$9166,1,FALSE)&lt;&gt;CONCATENATE(0,$A51,Q$18),"",VLOOKUP(CONCATENATE(0,$A51,Q$18),'Berechnung TBA'!$A$5:$Q$9166,17,FALSE)),
IF(AND(Q$18&lt;10,OR($A51=10,$A51&gt;10)),IF(VLOOKUP(CONCATENATE($A51,0,Q$18),'Berechnung TBA'!$A$5:$Q$9166,1,FALSE)&lt;&gt;CONCATENATE($A51,0,Q$18),"",VLOOKUP(CONCATENATE($A51,0,Q$18),'Berechnung TBA'!$A$5:$Q$9166,17,FALSE)),
IF(VLOOKUP(CONCATENATE($A51,Q$18),'Berechnung TBA'!$A$5:$Q$9166,1,FALSE)&lt;&gt;CONCATENATE($A51,Q$18),"",VLOOKUP(CONCATENATE($A51,Q$18),'Berechnung TBA'!$A$5:$Q$9166,17,FALSE)))))),"")</f>
        <v/>
      </c>
      <c r="R51" s="14" t="str">
        <f>IFERROR(IF(OR($A51="",R$18="",$A51=R$18),"",
IF(AND($A51&lt;10,R$18&lt;10),IF(VLOOKUP(CONCATENATE(0,$A51,0,R$18),'Berechnung TBA'!$A$5:$Q$9166,1,FALSE)&lt;&gt;CONCATENATE(0,$A51,0,R$18),"",VLOOKUP(CONCATENATE(0,$A51,0,R$18),'Berechnung TBA'!$A$5:$Q$9166,17,FALSE)),
IF(AND($A51&lt;10,OR(R$18=10,R$18&gt;10)),IF(VLOOKUP(CONCATENATE(0,$A51,R$18),'Berechnung TBA'!$A$5:$Q$9166,1,FALSE)&lt;&gt;CONCATENATE(0,$A51,R$18),"",VLOOKUP(CONCATENATE(0,$A51,R$18),'Berechnung TBA'!$A$5:$Q$9166,17,FALSE)),
IF(AND(R$18&lt;10,OR($A51=10,$A51&gt;10)),IF(VLOOKUP(CONCATENATE($A51,0,R$18),'Berechnung TBA'!$A$5:$Q$9166,1,FALSE)&lt;&gt;CONCATENATE($A51,0,R$18),"",VLOOKUP(CONCATENATE($A51,0,R$18),'Berechnung TBA'!$A$5:$Q$9166,17,FALSE)),
IF(VLOOKUP(CONCATENATE($A51,R$18),'Berechnung TBA'!$A$5:$Q$9166,1,FALSE)&lt;&gt;CONCATENATE($A51,R$18),"",VLOOKUP(CONCATENATE($A51,R$18),'Berechnung TBA'!$A$5:$Q$9166,17,FALSE)))))),"")</f>
        <v/>
      </c>
      <c r="S51" s="14" t="str">
        <f>IFERROR(IF(OR($A51="",S$18="",$A51=S$18),"",
IF(AND($A51&lt;10,S$18&lt;10),IF(VLOOKUP(CONCATENATE(0,$A51,0,S$18),'Berechnung TBA'!$A$5:$Q$9166,1,FALSE)&lt;&gt;CONCATENATE(0,$A51,0,S$18),"",VLOOKUP(CONCATENATE(0,$A51,0,S$18),'Berechnung TBA'!$A$5:$Q$9166,17,FALSE)),
IF(AND($A51&lt;10,OR(S$18=10,S$18&gt;10)),IF(VLOOKUP(CONCATENATE(0,$A51,S$18),'Berechnung TBA'!$A$5:$Q$9166,1,FALSE)&lt;&gt;CONCATENATE(0,$A51,S$18),"",VLOOKUP(CONCATENATE(0,$A51,S$18),'Berechnung TBA'!$A$5:$Q$9166,17,FALSE)),
IF(AND(S$18&lt;10,OR($A51=10,$A51&gt;10)),IF(VLOOKUP(CONCATENATE($A51,0,S$18),'Berechnung TBA'!$A$5:$Q$9166,1,FALSE)&lt;&gt;CONCATENATE($A51,0,S$18),"",VLOOKUP(CONCATENATE($A51,0,S$18),'Berechnung TBA'!$A$5:$Q$9166,17,FALSE)),
IF(VLOOKUP(CONCATENATE($A51,S$18),'Berechnung TBA'!$A$5:$Q$9166,1,FALSE)&lt;&gt;CONCATENATE($A51,S$18),"",VLOOKUP(CONCATENATE($A51,S$18),'Berechnung TBA'!$A$5:$Q$9166,17,FALSE)))))),"")</f>
        <v/>
      </c>
      <c r="T51" s="14" t="str">
        <f>IFERROR(IF(OR($A51="",T$18="",$A51=T$18),"",
IF(AND($A51&lt;10,T$18&lt;10),IF(VLOOKUP(CONCATENATE(0,$A51,0,T$18),'Berechnung TBA'!$A$5:$Q$9166,1,FALSE)&lt;&gt;CONCATENATE(0,$A51,0,T$18),"",VLOOKUP(CONCATENATE(0,$A51,0,T$18),'Berechnung TBA'!$A$5:$Q$9166,17,FALSE)),
IF(AND($A51&lt;10,OR(T$18=10,T$18&gt;10)),IF(VLOOKUP(CONCATENATE(0,$A51,T$18),'Berechnung TBA'!$A$5:$Q$9166,1,FALSE)&lt;&gt;CONCATENATE(0,$A51,T$18),"",VLOOKUP(CONCATENATE(0,$A51,T$18),'Berechnung TBA'!$A$5:$Q$9166,17,FALSE)),
IF(AND(T$18&lt;10,OR($A51=10,$A51&gt;10)),IF(VLOOKUP(CONCATENATE($A51,0,T$18),'Berechnung TBA'!$A$5:$Q$9166,1,FALSE)&lt;&gt;CONCATENATE($A51,0,T$18),"",VLOOKUP(CONCATENATE($A51,0,T$18),'Berechnung TBA'!$A$5:$Q$9166,17,FALSE)),
IF(VLOOKUP(CONCATENATE($A51,T$18),'Berechnung TBA'!$A$5:$Q$9166,1,FALSE)&lt;&gt;CONCATENATE($A51,T$18),"",VLOOKUP(CONCATENATE($A51,T$18),'Berechnung TBA'!$A$5:$Q$9166,17,FALSE)))))),"")</f>
        <v/>
      </c>
      <c r="U51" s="14" t="str">
        <f>IFERROR(IF(OR($A51="",U$18="",$A51=U$18),"",
IF(AND($A51&lt;10,U$18&lt;10),IF(VLOOKUP(CONCATENATE(0,$A51,0,U$18),'Berechnung TBA'!$A$5:$Q$9166,1,FALSE)&lt;&gt;CONCATENATE(0,$A51,0,U$18),"",VLOOKUP(CONCATENATE(0,$A51,0,U$18),'Berechnung TBA'!$A$5:$Q$9166,17,FALSE)),
IF(AND($A51&lt;10,OR(U$18=10,U$18&gt;10)),IF(VLOOKUP(CONCATENATE(0,$A51,U$18),'Berechnung TBA'!$A$5:$Q$9166,1,FALSE)&lt;&gt;CONCATENATE(0,$A51,U$18),"",VLOOKUP(CONCATENATE(0,$A51,U$18),'Berechnung TBA'!$A$5:$Q$9166,17,FALSE)),
IF(AND(U$18&lt;10,OR($A51=10,$A51&gt;10)),IF(VLOOKUP(CONCATENATE($A51,0,U$18),'Berechnung TBA'!$A$5:$Q$9166,1,FALSE)&lt;&gt;CONCATENATE($A51,0,U$18),"",VLOOKUP(CONCATENATE($A51,0,U$18),'Berechnung TBA'!$A$5:$Q$9166,17,FALSE)),
IF(VLOOKUP(CONCATENATE($A51,U$18),'Berechnung TBA'!$A$5:$Q$9166,1,FALSE)&lt;&gt;CONCATENATE($A51,U$18),"",VLOOKUP(CONCATENATE($A51,U$18),'Berechnung TBA'!$A$5:$Q$9166,17,FALSE)))))),"")</f>
        <v/>
      </c>
      <c r="V51" s="14" t="str">
        <f>IFERROR(IF(OR($A51="",V$18="",$A51=V$18),"",
IF(AND($A51&lt;10,V$18&lt;10),IF(VLOOKUP(CONCATENATE(0,$A51,0,V$18),'Berechnung TBA'!$A$5:$Q$9166,1,FALSE)&lt;&gt;CONCATENATE(0,$A51,0,V$18),"",VLOOKUP(CONCATENATE(0,$A51,0,V$18),'Berechnung TBA'!$A$5:$Q$9166,17,FALSE)),
IF(AND($A51&lt;10,OR(V$18=10,V$18&gt;10)),IF(VLOOKUP(CONCATENATE(0,$A51,V$18),'Berechnung TBA'!$A$5:$Q$9166,1,FALSE)&lt;&gt;CONCATENATE(0,$A51,V$18),"",VLOOKUP(CONCATENATE(0,$A51,V$18),'Berechnung TBA'!$A$5:$Q$9166,17,FALSE)),
IF(AND(V$18&lt;10,OR($A51=10,$A51&gt;10)),IF(VLOOKUP(CONCATENATE($A51,0,V$18),'Berechnung TBA'!$A$5:$Q$9166,1,FALSE)&lt;&gt;CONCATENATE($A51,0,V$18),"",VLOOKUP(CONCATENATE($A51,0,V$18),'Berechnung TBA'!$A$5:$Q$9166,17,FALSE)),
IF(VLOOKUP(CONCATENATE($A51,V$18),'Berechnung TBA'!$A$5:$Q$9166,1,FALSE)&lt;&gt;CONCATENATE($A51,V$18),"",VLOOKUP(CONCATENATE($A51,V$18),'Berechnung TBA'!$A$5:$Q$9166,17,FALSE)))))),"")</f>
        <v/>
      </c>
      <c r="W51" s="14" t="str">
        <f>IFERROR(IF(OR($A51="",W$18="",$A51=W$18),"",
IF(AND($A51&lt;10,W$18&lt;10),IF(VLOOKUP(CONCATENATE(0,$A51,0,W$18),'Berechnung TBA'!$A$5:$Q$9166,1,FALSE)&lt;&gt;CONCATENATE(0,$A51,0,W$18),"",VLOOKUP(CONCATENATE(0,$A51,0,W$18),'Berechnung TBA'!$A$5:$Q$9166,17,FALSE)),
IF(AND($A51&lt;10,OR(W$18=10,W$18&gt;10)),IF(VLOOKUP(CONCATENATE(0,$A51,W$18),'Berechnung TBA'!$A$5:$Q$9166,1,FALSE)&lt;&gt;CONCATENATE(0,$A51,W$18),"",VLOOKUP(CONCATENATE(0,$A51,W$18),'Berechnung TBA'!$A$5:$Q$9166,17,FALSE)),
IF(AND(W$18&lt;10,OR($A51=10,$A51&gt;10)),IF(VLOOKUP(CONCATENATE($A51,0,W$18),'Berechnung TBA'!$A$5:$Q$9166,1,FALSE)&lt;&gt;CONCATENATE($A51,0,W$18),"",VLOOKUP(CONCATENATE($A51,0,W$18),'Berechnung TBA'!$A$5:$Q$9166,17,FALSE)),
IF(VLOOKUP(CONCATENATE($A51,W$18),'Berechnung TBA'!$A$5:$Q$9166,1,FALSE)&lt;&gt;CONCATENATE($A51,W$18),"",VLOOKUP(CONCATENATE($A51,W$18),'Berechnung TBA'!$A$5:$Q$9166,17,FALSE)))))),"")</f>
        <v/>
      </c>
      <c r="X51" s="14" t="str">
        <f>IFERROR(IF(OR($A51="",X$18="",$A51=X$18),"",
IF(AND($A51&lt;10,X$18&lt;10),IF(VLOOKUP(CONCATENATE(0,$A51,0,X$18),'Berechnung TBA'!$A$5:$Q$9166,1,FALSE)&lt;&gt;CONCATENATE(0,$A51,0,X$18),"",VLOOKUP(CONCATENATE(0,$A51,0,X$18),'Berechnung TBA'!$A$5:$Q$9166,17,FALSE)),
IF(AND($A51&lt;10,OR(X$18=10,X$18&gt;10)),IF(VLOOKUP(CONCATENATE(0,$A51,X$18),'Berechnung TBA'!$A$5:$Q$9166,1,FALSE)&lt;&gt;CONCATENATE(0,$A51,X$18),"",VLOOKUP(CONCATENATE(0,$A51,X$18),'Berechnung TBA'!$A$5:$Q$9166,17,FALSE)),
IF(AND(X$18&lt;10,OR($A51=10,$A51&gt;10)),IF(VLOOKUP(CONCATENATE($A51,0,X$18),'Berechnung TBA'!$A$5:$Q$9166,1,FALSE)&lt;&gt;CONCATENATE($A51,0,X$18),"",VLOOKUP(CONCATENATE($A51,0,X$18),'Berechnung TBA'!$A$5:$Q$9166,17,FALSE)),
IF(VLOOKUP(CONCATENATE($A51,X$18),'Berechnung TBA'!$A$5:$Q$9166,1,FALSE)&lt;&gt;CONCATENATE($A51,X$18),"",VLOOKUP(CONCATENATE($A51,X$18),'Berechnung TBA'!$A$5:$Q$9166,17,FALSE)))))),"")</f>
        <v/>
      </c>
      <c r="Y51" s="14" t="str">
        <f>IFERROR(IF(OR($A51="",Y$18="",$A51=Y$18),"",
IF(AND($A51&lt;10,Y$18&lt;10),IF(VLOOKUP(CONCATENATE(0,$A51,0,Y$18),'Berechnung TBA'!$A$5:$Q$9166,1,FALSE)&lt;&gt;CONCATENATE(0,$A51,0,Y$18),"",VLOOKUP(CONCATENATE(0,$A51,0,Y$18),'Berechnung TBA'!$A$5:$Q$9166,17,FALSE)),
IF(AND($A51&lt;10,OR(Y$18=10,Y$18&gt;10)),IF(VLOOKUP(CONCATENATE(0,$A51,Y$18),'Berechnung TBA'!$A$5:$Q$9166,1,FALSE)&lt;&gt;CONCATENATE(0,$A51,Y$18),"",VLOOKUP(CONCATENATE(0,$A51,Y$18),'Berechnung TBA'!$A$5:$Q$9166,17,FALSE)),
IF(AND(Y$18&lt;10,OR($A51=10,$A51&gt;10)),IF(VLOOKUP(CONCATENATE($A51,0,Y$18),'Berechnung TBA'!$A$5:$Q$9166,1,FALSE)&lt;&gt;CONCATENATE($A51,0,Y$18),"",VLOOKUP(CONCATENATE($A51,0,Y$18),'Berechnung TBA'!$A$5:$Q$9166,17,FALSE)),
IF(VLOOKUP(CONCATENATE($A51,Y$18),'Berechnung TBA'!$A$5:$Q$9166,1,FALSE)&lt;&gt;CONCATENATE($A51,Y$18),"",VLOOKUP(CONCATENATE($A51,Y$18),'Berechnung TBA'!$A$5:$Q$9166,17,FALSE)))))),"")</f>
        <v/>
      </c>
      <c r="Z51" s="14" t="str">
        <f>IFERROR(IF(OR($A51="",Z$18="",$A51=Z$18),"",
IF(AND($A51&lt;10,Z$18&lt;10),IF(VLOOKUP(CONCATENATE(0,$A51,0,Z$18),'Berechnung TBA'!$A$5:$Q$9166,1,FALSE)&lt;&gt;CONCATENATE(0,$A51,0,Z$18),"",VLOOKUP(CONCATENATE(0,$A51,0,Z$18),'Berechnung TBA'!$A$5:$Q$9166,17,FALSE)),
IF(AND($A51&lt;10,OR(Z$18=10,Z$18&gt;10)),IF(VLOOKUP(CONCATENATE(0,$A51,Z$18),'Berechnung TBA'!$A$5:$Q$9166,1,FALSE)&lt;&gt;CONCATENATE(0,$A51,Z$18),"",VLOOKUP(CONCATENATE(0,$A51,Z$18),'Berechnung TBA'!$A$5:$Q$9166,17,FALSE)),
IF(AND(Z$18&lt;10,OR($A51=10,$A51&gt;10)),IF(VLOOKUP(CONCATENATE($A51,0,Z$18),'Berechnung TBA'!$A$5:$Q$9166,1,FALSE)&lt;&gt;CONCATENATE($A51,0,Z$18),"",VLOOKUP(CONCATENATE($A51,0,Z$18),'Berechnung TBA'!$A$5:$Q$9166,17,FALSE)),
IF(VLOOKUP(CONCATENATE($A51,Z$18),'Berechnung TBA'!$A$5:$Q$9166,1,FALSE)&lt;&gt;CONCATENATE($A51,Z$18),"",VLOOKUP(CONCATENATE($A51,Z$18),'Berechnung TBA'!$A$5:$Q$9166,17,FALSE)))))),"")</f>
        <v/>
      </c>
      <c r="AA51" s="14" t="str">
        <f>IFERROR(IF(OR($A51="",AA$18="",$A51=AA$18),"",
IF(AND($A51&lt;10,AA$18&lt;10),IF(VLOOKUP(CONCATENATE(0,$A51,0,AA$18),'Berechnung TBA'!$A$5:$Q$9166,1,FALSE)&lt;&gt;CONCATENATE(0,$A51,0,AA$18),"",VLOOKUP(CONCATENATE(0,$A51,0,AA$18),'Berechnung TBA'!$A$5:$Q$9166,17,FALSE)),
IF(AND($A51&lt;10,OR(AA$18=10,AA$18&gt;10)),IF(VLOOKUP(CONCATENATE(0,$A51,AA$18),'Berechnung TBA'!$A$5:$Q$9166,1,FALSE)&lt;&gt;CONCATENATE(0,$A51,AA$18),"",VLOOKUP(CONCATENATE(0,$A51,AA$18),'Berechnung TBA'!$A$5:$Q$9166,17,FALSE)),
IF(AND(AA$18&lt;10,OR($A51=10,$A51&gt;10)),IF(VLOOKUP(CONCATENATE($A51,0,AA$18),'Berechnung TBA'!$A$5:$Q$9166,1,FALSE)&lt;&gt;CONCATENATE($A51,0,AA$18),"",VLOOKUP(CONCATENATE($A51,0,AA$18),'Berechnung TBA'!$A$5:$Q$9166,17,FALSE)),
IF(VLOOKUP(CONCATENATE($A51,AA$18),'Berechnung TBA'!$A$5:$Q$9166,1,FALSE)&lt;&gt;CONCATENATE($A51,AA$18),"",VLOOKUP(CONCATENATE($A51,AA$18),'Berechnung TBA'!$A$5:$Q$9166,17,FALSE)))))),"")</f>
        <v/>
      </c>
      <c r="AB51" s="14" t="str">
        <f>IFERROR(IF(OR($A51="",AB$18="",$A51=AB$18),"",
IF(AND($A51&lt;10,AB$18&lt;10),IF(VLOOKUP(CONCATENATE(0,$A51,0,AB$18),'Berechnung TBA'!$A$5:$Q$9166,1,FALSE)&lt;&gt;CONCATENATE(0,$A51,0,AB$18),"",VLOOKUP(CONCATENATE(0,$A51,0,AB$18),'Berechnung TBA'!$A$5:$Q$9166,17,FALSE)),
IF(AND($A51&lt;10,OR(AB$18=10,AB$18&gt;10)),IF(VLOOKUP(CONCATENATE(0,$A51,AB$18),'Berechnung TBA'!$A$5:$Q$9166,1,FALSE)&lt;&gt;CONCATENATE(0,$A51,AB$18),"",VLOOKUP(CONCATENATE(0,$A51,AB$18),'Berechnung TBA'!$A$5:$Q$9166,17,FALSE)),
IF(AND(AB$18&lt;10,OR($A51=10,$A51&gt;10)),IF(VLOOKUP(CONCATENATE($A51,0,AB$18),'Berechnung TBA'!$A$5:$Q$9166,1,FALSE)&lt;&gt;CONCATENATE($A51,0,AB$18),"",VLOOKUP(CONCATENATE($A51,0,AB$18),'Berechnung TBA'!$A$5:$Q$9166,17,FALSE)),
IF(VLOOKUP(CONCATENATE($A51,AB$18),'Berechnung TBA'!$A$5:$Q$9166,1,FALSE)&lt;&gt;CONCATENATE($A51,AB$18),"",VLOOKUP(CONCATENATE($A51,AB$18),'Berechnung TBA'!$A$5:$Q$9166,17,FALSE)))))),"")</f>
        <v/>
      </c>
      <c r="AC51" s="14" t="str">
        <f>IFERROR(IF(OR($A51="",AC$18="",$A51=AC$18),"",
IF(AND($A51&lt;10,AC$18&lt;10),IF(VLOOKUP(CONCATENATE(0,$A51,0,AC$18),'Berechnung TBA'!$A$5:$Q$9166,1,FALSE)&lt;&gt;CONCATENATE(0,$A51,0,AC$18),"",VLOOKUP(CONCATENATE(0,$A51,0,AC$18),'Berechnung TBA'!$A$5:$Q$9166,17,FALSE)),
IF(AND($A51&lt;10,OR(AC$18=10,AC$18&gt;10)),IF(VLOOKUP(CONCATENATE(0,$A51,AC$18),'Berechnung TBA'!$A$5:$Q$9166,1,FALSE)&lt;&gt;CONCATENATE(0,$A51,AC$18),"",VLOOKUP(CONCATENATE(0,$A51,AC$18),'Berechnung TBA'!$A$5:$Q$9166,17,FALSE)),
IF(AND(AC$18&lt;10,OR($A51=10,$A51&gt;10)),IF(VLOOKUP(CONCATENATE($A51,0,AC$18),'Berechnung TBA'!$A$5:$Q$9166,1,FALSE)&lt;&gt;CONCATENATE($A51,0,AC$18),"",VLOOKUP(CONCATENATE($A51,0,AC$18),'Berechnung TBA'!$A$5:$Q$9166,17,FALSE)),
IF(VLOOKUP(CONCATENATE($A51,AC$18),'Berechnung TBA'!$A$5:$Q$9166,1,FALSE)&lt;&gt;CONCATENATE($A51,AC$18),"",VLOOKUP(CONCATENATE($A51,AC$18),'Berechnung TBA'!$A$5:$Q$9166,17,FALSE)))))),"")</f>
        <v/>
      </c>
      <c r="AD51" s="14" t="str">
        <f>IFERROR(IF(OR($A51="",AD$18="",$A51=AD$18),"",
IF(AND($A51&lt;10,AD$18&lt;10),IF(VLOOKUP(CONCATENATE(0,$A51,0,AD$18),'Berechnung TBA'!$A$5:$Q$9166,1,FALSE)&lt;&gt;CONCATENATE(0,$A51,0,AD$18),"",VLOOKUP(CONCATENATE(0,$A51,0,AD$18),'Berechnung TBA'!$A$5:$Q$9166,17,FALSE)),
IF(AND($A51&lt;10,OR(AD$18=10,AD$18&gt;10)),IF(VLOOKUP(CONCATENATE(0,$A51,AD$18),'Berechnung TBA'!$A$5:$Q$9166,1,FALSE)&lt;&gt;CONCATENATE(0,$A51,AD$18),"",VLOOKUP(CONCATENATE(0,$A51,AD$18),'Berechnung TBA'!$A$5:$Q$9166,17,FALSE)),
IF(AND(AD$18&lt;10,OR($A51=10,$A51&gt;10)),IF(VLOOKUP(CONCATENATE($A51,0,AD$18),'Berechnung TBA'!$A$5:$Q$9166,1,FALSE)&lt;&gt;CONCATENATE($A51,0,AD$18),"",VLOOKUP(CONCATENATE($A51,0,AD$18),'Berechnung TBA'!$A$5:$Q$9166,17,FALSE)),
IF(VLOOKUP(CONCATENATE($A51,AD$18),'Berechnung TBA'!$A$5:$Q$9166,1,FALSE)&lt;&gt;CONCATENATE($A51,AD$18),"",VLOOKUP(CONCATENATE($A51,AD$18),'Berechnung TBA'!$A$5:$Q$9166,17,FALSE)))))),"")</f>
        <v/>
      </c>
      <c r="AE51" s="14" t="str">
        <f>IFERROR(IF(OR($A51="",AE$18="",$A51=AE$18),"",
IF(AND($A51&lt;10,AE$18&lt;10),IF(VLOOKUP(CONCATENATE(0,$A51,0,AE$18),'Berechnung TBA'!$A$5:$Q$9166,1,FALSE)&lt;&gt;CONCATENATE(0,$A51,0,AE$18),"",VLOOKUP(CONCATENATE(0,$A51,0,AE$18),'Berechnung TBA'!$A$5:$Q$9166,17,FALSE)),
IF(AND($A51&lt;10,OR(AE$18=10,AE$18&gt;10)),IF(VLOOKUP(CONCATENATE(0,$A51,AE$18),'Berechnung TBA'!$A$5:$Q$9166,1,FALSE)&lt;&gt;CONCATENATE(0,$A51,AE$18),"",VLOOKUP(CONCATENATE(0,$A51,AE$18),'Berechnung TBA'!$A$5:$Q$9166,17,FALSE)),
IF(AND(AE$18&lt;10,OR($A51=10,$A51&gt;10)),IF(VLOOKUP(CONCATENATE($A51,0,AE$18),'Berechnung TBA'!$A$5:$Q$9166,1,FALSE)&lt;&gt;CONCATENATE($A51,0,AE$18),"",VLOOKUP(CONCATENATE($A51,0,AE$18),'Berechnung TBA'!$A$5:$Q$9166,17,FALSE)),
IF(VLOOKUP(CONCATENATE($A51,AE$18),'Berechnung TBA'!$A$5:$Q$9166,1,FALSE)&lt;&gt;CONCATENATE($A51,AE$18),"",VLOOKUP(CONCATENATE($A51,AE$18),'Berechnung TBA'!$A$5:$Q$9166,17,FALSE)))))),"")</f>
        <v/>
      </c>
      <c r="AF51" s="14" t="str">
        <f>IFERROR(IF(OR($A51="",AF$18="",$A51=AF$18),"",
IF(AND($A51&lt;10,AF$18&lt;10),IF(VLOOKUP(CONCATENATE(0,$A51,0,AF$18),'Berechnung TBA'!$A$5:$Q$9166,1,FALSE)&lt;&gt;CONCATENATE(0,$A51,0,AF$18),"",VLOOKUP(CONCATENATE(0,$A51,0,AF$18),'Berechnung TBA'!$A$5:$Q$9166,17,FALSE)),
IF(AND($A51&lt;10,OR(AF$18=10,AF$18&gt;10)),IF(VLOOKUP(CONCATENATE(0,$A51,AF$18),'Berechnung TBA'!$A$5:$Q$9166,1,FALSE)&lt;&gt;CONCATENATE(0,$A51,AF$18),"",VLOOKUP(CONCATENATE(0,$A51,AF$18),'Berechnung TBA'!$A$5:$Q$9166,17,FALSE)),
IF(AND(AF$18&lt;10,OR($A51=10,$A51&gt;10)),IF(VLOOKUP(CONCATENATE($A51,0,AF$18),'Berechnung TBA'!$A$5:$Q$9166,1,FALSE)&lt;&gt;CONCATENATE($A51,0,AF$18),"",VLOOKUP(CONCATENATE($A51,0,AF$18),'Berechnung TBA'!$A$5:$Q$9166,17,FALSE)),
IF(VLOOKUP(CONCATENATE($A51,AF$18),'Berechnung TBA'!$A$5:$Q$9166,1,FALSE)&lt;&gt;CONCATENATE($A51,AF$18),"",VLOOKUP(CONCATENATE($A51,AF$18),'Berechnung TBA'!$A$5:$Q$9166,17,FALSE)))))),"")</f>
        <v/>
      </c>
      <c r="AG51" s="14" t="str">
        <f>IFERROR(IF(OR($A51="",AG$18="",$A51=AG$18),"",
IF(AND($A51&lt;10,AG$18&lt;10),IF(VLOOKUP(CONCATENATE(0,$A51,0,AG$18),'Berechnung TBA'!$A$5:$Q$9166,1,FALSE)&lt;&gt;CONCATENATE(0,$A51,0,AG$18),"",VLOOKUP(CONCATENATE(0,$A51,0,AG$18),'Berechnung TBA'!$A$5:$Q$9166,17,FALSE)),
IF(AND($A51&lt;10,OR(AG$18=10,AG$18&gt;10)),IF(VLOOKUP(CONCATENATE(0,$A51,AG$18),'Berechnung TBA'!$A$5:$Q$9166,1,FALSE)&lt;&gt;CONCATENATE(0,$A51,AG$18),"",VLOOKUP(CONCATENATE(0,$A51,AG$18),'Berechnung TBA'!$A$5:$Q$9166,17,FALSE)),
IF(AND(AG$18&lt;10,OR($A51=10,$A51&gt;10)),IF(VLOOKUP(CONCATENATE($A51,0,AG$18),'Berechnung TBA'!$A$5:$Q$9166,1,FALSE)&lt;&gt;CONCATENATE($A51,0,AG$18),"",VLOOKUP(CONCATENATE($A51,0,AG$18),'Berechnung TBA'!$A$5:$Q$9166,17,FALSE)),
IF(VLOOKUP(CONCATENATE($A51,AG$18),'Berechnung TBA'!$A$5:$Q$9166,1,FALSE)&lt;&gt;CONCATENATE($A51,AG$18),"",VLOOKUP(CONCATENATE($A51,AG$18),'Berechnung TBA'!$A$5:$Q$9166,17,FALSE)))))),"")</f>
        <v/>
      </c>
      <c r="AH51" s="14" t="str">
        <f>IFERROR(IF(OR($A51="",AH$18="",$A51=AH$18),"",
IF(AND($A51&lt;10,AH$18&lt;10),IF(VLOOKUP(CONCATENATE(0,$A51,0,AH$18),'Berechnung TBA'!$A$5:$Q$9166,1,FALSE)&lt;&gt;CONCATENATE(0,$A51,0,AH$18),"",VLOOKUP(CONCATENATE(0,$A51,0,AH$18),'Berechnung TBA'!$A$5:$Q$9166,17,FALSE)),
IF(AND($A51&lt;10,OR(AH$18=10,AH$18&gt;10)),IF(VLOOKUP(CONCATENATE(0,$A51,AH$18),'Berechnung TBA'!$A$5:$Q$9166,1,FALSE)&lt;&gt;CONCATENATE(0,$A51,AH$18),"",VLOOKUP(CONCATENATE(0,$A51,AH$18),'Berechnung TBA'!$A$5:$Q$9166,17,FALSE)),
IF(AND(AH$18&lt;10,OR($A51=10,$A51&gt;10)),IF(VLOOKUP(CONCATENATE($A51,0,AH$18),'Berechnung TBA'!$A$5:$Q$9166,1,FALSE)&lt;&gt;CONCATENATE($A51,0,AH$18),"",VLOOKUP(CONCATENATE($A51,0,AH$18),'Berechnung TBA'!$A$5:$Q$9166,17,FALSE)),
IF(VLOOKUP(CONCATENATE($A51,AH$18),'Berechnung TBA'!$A$5:$Q$9166,1,FALSE)&lt;&gt;CONCATENATE($A51,AH$18),"",VLOOKUP(CONCATENATE($A51,AH$18),'Berechnung TBA'!$A$5:$Q$9166,17,FALSE)))))),"")</f>
        <v/>
      </c>
      <c r="AI51" s="14" t="str">
        <f>IFERROR(IF(OR($A51="",AI$18="",$A51=AI$18),"",
IF(AND($A51&lt;10,AI$18&lt;10),IF(VLOOKUP(CONCATENATE(0,$A51,0,AI$18),'Berechnung TBA'!$A$5:$Q$9166,1,FALSE)&lt;&gt;CONCATENATE(0,$A51,0,AI$18),"",VLOOKUP(CONCATENATE(0,$A51,0,AI$18),'Berechnung TBA'!$A$5:$Q$9166,17,FALSE)),
IF(AND($A51&lt;10,OR(AI$18=10,AI$18&gt;10)),IF(VLOOKUP(CONCATENATE(0,$A51,AI$18),'Berechnung TBA'!$A$5:$Q$9166,1,FALSE)&lt;&gt;CONCATENATE(0,$A51,AI$18),"",VLOOKUP(CONCATENATE(0,$A51,AI$18),'Berechnung TBA'!$A$5:$Q$9166,17,FALSE)),
IF(AND(AI$18&lt;10,OR($A51=10,$A51&gt;10)),IF(VLOOKUP(CONCATENATE($A51,0,AI$18),'Berechnung TBA'!$A$5:$Q$9166,1,FALSE)&lt;&gt;CONCATENATE($A51,0,AI$18),"",VLOOKUP(CONCATENATE($A51,0,AI$18),'Berechnung TBA'!$A$5:$Q$9166,17,FALSE)),
IF(VLOOKUP(CONCATENATE($A51,AI$18),'Berechnung TBA'!$A$5:$Q$9166,1,FALSE)&lt;&gt;CONCATENATE($A51,AI$18),"",VLOOKUP(CONCATENATE($A51,AI$18),'Berechnung TBA'!$A$5:$Q$9166,17,FALSE)))))),"")</f>
        <v/>
      </c>
      <c r="AJ51" s="14" t="str">
        <f>IFERROR(IF(OR($A51="",AJ$18="",$A51=AJ$18),"",
IF(AND($A51&lt;10,AJ$18&lt;10),IF(VLOOKUP(CONCATENATE(0,$A51,0,AJ$18),'Berechnung TBA'!$A$5:$Q$9166,1,FALSE)&lt;&gt;CONCATENATE(0,$A51,0,AJ$18),"",VLOOKUP(CONCATENATE(0,$A51,0,AJ$18),'Berechnung TBA'!$A$5:$Q$9166,17,FALSE)),
IF(AND($A51&lt;10,OR(AJ$18=10,AJ$18&gt;10)),IF(VLOOKUP(CONCATENATE(0,$A51,AJ$18),'Berechnung TBA'!$A$5:$Q$9166,1,FALSE)&lt;&gt;CONCATENATE(0,$A51,AJ$18),"",VLOOKUP(CONCATENATE(0,$A51,AJ$18),'Berechnung TBA'!$A$5:$Q$9166,17,FALSE)),
IF(AND(AJ$18&lt;10,OR($A51=10,$A51&gt;10)),IF(VLOOKUP(CONCATENATE($A51,0,AJ$18),'Berechnung TBA'!$A$5:$Q$9166,1,FALSE)&lt;&gt;CONCATENATE($A51,0,AJ$18),"",VLOOKUP(CONCATENATE($A51,0,AJ$18),'Berechnung TBA'!$A$5:$Q$9166,17,FALSE)),
IF(VLOOKUP(CONCATENATE($A51,AJ$18),'Berechnung TBA'!$A$5:$Q$9166,1,FALSE)&lt;&gt;CONCATENATE($A51,AJ$18),"",VLOOKUP(CONCATENATE($A51,AJ$18),'Berechnung TBA'!$A$5:$Q$9166,17,FALSE)))))),"")</f>
        <v/>
      </c>
      <c r="AK51" s="14" t="str">
        <f>IFERROR(IF(OR($A51="",AK$18="",$A51=AK$18),"",
IF(AND($A51&lt;10,AK$18&lt;10),IF(VLOOKUP(CONCATENATE(0,$A51,0,AK$18),'Berechnung TBA'!$A$5:$Q$9166,1,FALSE)&lt;&gt;CONCATENATE(0,$A51,0,AK$18),"",VLOOKUP(CONCATENATE(0,$A51,0,AK$18),'Berechnung TBA'!$A$5:$Q$9166,17,FALSE)),
IF(AND($A51&lt;10,OR(AK$18=10,AK$18&gt;10)),IF(VLOOKUP(CONCATENATE(0,$A51,AK$18),'Berechnung TBA'!$A$5:$Q$9166,1,FALSE)&lt;&gt;CONCATENATE(0,$A51,AK$18),"",VLOOKUP(CONCATENATE(0,$A51,AK$18),'Berechnung TBA'!$A$5:$Q$9166,17,FALSE)),
IF(AND(AK$18&lt;10,OR($A51=10,$A51&gt;10)),IF(VLOOKUP(CONCATENATE($A51,0,AK$18),'Berechnung TBA'!$A$5:$Q$9166,1,FALSE)&lt;&gt;CONCATENATE($A51,0,AK$18),"",VLOOKUP(CONCATENATE($A51,0,AK$18),'Berechnung TBA'!$A$5:$Q$9166,17,FALSE)),
IF(VLOOKUP(CONCATENATE($A51,AK$18),'Berechnung TBA'!$A$5:$Q$9166,1,FALSE)&lt;&gt;CONCATENATE($A51,AK$18),"",VLOOKUP(CONCATENATE($A51,AK$18),'Berechnung TBA'!$A$5:$Q$9166,17,FALSE)))))),"")</f>
        <v/>
      </c>
      <c r="AL51" s="14" t="str">
        <f>IFERROR(IF(OR($A51="",AL$18="",$A51=AL$18),"",
IF(AND($A51&lt;10,AL$18&lt;10),IF(VLOOKUP(CONCATENATE(0,$A51,0,AL$18),'Berechnung TBA'!$A$5:$Q$9166,1,FALSE)&lt;&gt;CONCATENATE(0,$A51,0,AL$18),"",VLOOKUP(CONCATENATE(0,$A51,0,AL$18),'Berechnung TBA'!$A$5:$Q$9166,17,FALSE)),
IF(AND($A51&lt;10,OR(AL$18=10,AL$18&gt;10)),IF(VLOOKUP(CONCATENATE(0,$A51,AL$18),'Berechnung TBA'!$A$5:$Q$9166,1,FALSE)&lt;&gt;CONCATENATE(0,$A51,AL$18),"",VLOOKUP(CONCATENATE(0,$A51,AL$18),'Berechnung TBA'!$A$5:$Q$9166,17,FALSE)),
IF(AND(AL$18&lt;10,OR($A51=10,$A51&gt;10)),IF(VLOOKUP(CONCATENATE($A51,0,AL$18),'Berechnung TBA'!$A$5:$Q$9166,1,FALSE)&lt;&gt;CONCATENATE($A51,0,AL$18),"",VLOOKUP(CONCATENATE($A51,0,AL$18),'Berechnung TBA'!$A$5:$Q$9166,17,FALSE)),
IF(VLOOKUP(CONCATENATE($A51,AL$18),'Berechnung TBA'!$A$5:$Q$9166,1,FALSE)&lt;&gt;CONCATENATE($A51,AL$18),"",VLOOKUP(CONCATENATE($A51,AL$18),'Berechnung TBA'!$A$5:$Q$9166,17,FALSE)))))),"")</f>
        <v/>
      </c>
      <c r="AM51" s="14" t="str">
        <f>IFERROR(IF(OR($A51="",AM$18="",$A51=AM$18),"",
IF(AND($A51&lt;10,AM$18&lt;10),IF(VLOOKUP(CONCATENATE(0,$A51,0,AM$18),'Berechnung TBA'!$A$5:$Q$9166,1,FALSE)&lt;&gt;CONCATENATE(0,$A51,0,AM$18),"",VLOOKUP(CONCATENATE(0,$A51,0,AM$18),'Berechnung TBA'!$A$5:$Q$9166,17,FALSE)),
IF(AND($A51&lt;10,OR(AM$18=10,AM$18&gt;10)),IF(VLOOKUP(CONCATENATE(0,$A51,AM$18),'Berechnung TBA'!$A$5:$Q$9166,1,FALSE)&lt;&gt;CONCATENATE(0,$A51,AM$18),"",VLOOKUP(CONCATENATE(0,$A51,AM$18),'Berechnung TBA'!$A$5:$Q$9166,17,FALSE)),
IF(AND(AM$18&lt;10,OR($A51=10,$A51&gt;10)),IF(VLOOKUP(CONCATENATE($A51,0,AM$18),'Berechnung TBA'!$A$5:$Q$9166,1,FALSE)&lt;&gt;CONCATENATE($A51,0,AM$18),"",VLOOKUP(CONCATENATE($A51,0,AM$18),'Berechnung TBA'!$A$5:$Q$9166,17,FALSE)),
IF(VLOOKUP(CONCATENATE($A51,AM$18),'Berechnung TBA'!$A$5:$Q$9166,1,FALSE)&lt;&gt;CONCATENATE($A51,AM$18),"",VLOOKUP(CONCATENATE($A51,AM$18),'Berechnung TBA'!$A$5:$Q$9166,17,FALSE)))))),"")</f>
        <v/>
      </c>
      <c r="AN51" s="14" t="str">
        <f>IFERROR(IF(OR($A51="",AN$18="",$A51=AN$18),"",
IF(AND($A51&lt;10,AN$18&lt;10),IF(VLOOKUP(CONCATENATE(0,$A51,0,AN$18),'Berechnung TBA'!$A$5:$Q$9166,1,FALSE)&lt;&gt;CONCATENATE(0,$A51,0,AN$18),"",VLOOKUP(CONCATENATE(0,$A51,0,AN$18),'Berechnung TBA'!$A$5:$Q$9166,17,FALSE)),
IF(AND($A51&lt;10,OR(AN$18=10,AN$18&gt;10)),IF(VLOOKUP(CONCATENATE(0,$A51,AN$18),'Berechnung TBA'!$A$5:$Q$9166,1,FALSE)&lt;&gt;CONCATENATE(0,$A51,AN$18),"",VLOOKUP(CONCATENATE(0,$A51,AN$18),'Berechnung TBA'!$A$5:$Q$9166,17,FALSE)),
IF(AND(AN$18&lt;10,OR($A51=10,$A51&gt;10)),IF(VLOOKUP(CONCATENATE($A51,0,AN$18),'Berechnung TBA'!$A$5:$Q$9166,1,FALSE)&lt;&gt;CONCATENATE($A51,0,AN$18),"",VLOOKUP(CONCATENATE($A51,0,AN$18),'Berechnung TBA'!$A$5:$Q$9166,17,FALSE)),
IF(VLOOKUP(CONCATENATE($A51,AN$18),'Berechnung TBA'!$A$5:$Q$9166,1,FALSE)&lt;&gt;CONCATENATE($A51,AN$18),"",VLOOKUP(CONCATENATE($A51,AN$18),'Berechnung TBA'!$A$5:$Q$9166,17,FALSE)))))),"")</f>
        <v/>
      </c>
    </row>
    <row r="52" spans="1:40" x14ac:dyDescent="0.2">
      <c r="A52" s="6" t="str">
        <f t="shared" si="1"/>
        <v/>
      </c>
      <c r="B52" s="6" t="str">
        <f>IF(AH8="","",AH8)</f>
        <v/>
      </c>
      <c r="C52" s="13" t="str">
        <f>IF(AH$8="","",
IF(AH$8="FG",
IF(AND(2/3*AH$10/1.2&gt;2,OR(2/3*AH$10/1.2&lt;8,2/3*AH$10/1.2=8)),2/3*AH$10/1.2,IF(2/3*AH$10/1.2&gt;8,8,2)),
IF(AH$8="SB",
IF(AND(2/3*AH$10/0.8&gt;2,OR(2/3*AH$10/0.8&lt;8,2/3*AH$10/0.8=8)),2/3*AH$10/0.8,IF(2/3*AH$10/0.8&gt;8,8,2)),
VLOOKUP(AH$12,Berechnungsparameter!$A$23:$G$33,4,FALSE))))</f>
        <v/>
      </c>
      <c r="D52" s="13" t="str">
        <f>IF(AH$8="","",
VLOOKUP(AH$12,Berechnungsparameter!$A$23:$G$33,7,FALSE))</f>
        <v/>
      </c>
      <c r="E52" s="14" t="str">
        <f>IFERROR(IF(OR($A52="",E$18="",$A52=E$18),"",
IF(AND($A52&lt;10,E$18&lt;10),IF(VLOOKUP(CONCATENATE(0,$A52,0,E$18),'Berechnung TBA'!$A$5:$Q$9166,1,FALSE)&lt;&gt;CONCATENATE(0,$A52,0,E$18),"",VLOOKUP(CONCATENATE(0,$A52,0,E$18),'Berechnung TBA'!$A$5:$Q$9166,17,FALSE)),
IF(AND($A52&lt;10,OR(E$18=10,E$18&gt;10)),IF(VLOOKUP(CONCATENATE(0,$A52,E$18),'Berechnung TBA'!$A$5:$Q$9166,1,FALSE)&lt;&gt;CONCATENATE(0,$A52,E$18),"",VLOOKUP(CONCATENATE(0,$A52,E$18),'Berechnung TBA'!$A$5:$Q$9166,17,FALSE)),
IF(AND(E$18&lt;10,OR($A52=10,$A52&gt;10)),IF(VLOOKUP(CONCATENATE($A52,0,E$18),'Berechnung TBA'!$A$5:$Q$9166,1,FALSE)&lt;&gt;CONCATENATE($A52,0,E$18),"",VLOOKUP(CONCATENATE($A52,0,E$18),'Berechnung TBA'!$A$5:$Q$9166,17,FALSE)),
IF(VLOOKUP(CONCATENATE($A52,E$18),'Berechnung TBA'!$A$5:$Q$9166,1,FALSE)&lt;&gt;CONCATENATE($A52,E$18),"",VLOOKUP(CONCATENATE($A52,E$18),'Berechnung TBA'!$A$5:$Q$9166,17,FALSE)))))),"")</f>
        <v/>
      </c>
      <c r="F52" s="14" t="str">
        <f>IFERROR(IF(OR($A52="",F$18="",$A52=F$18),"",
IF(AND($A52&lt;10,F$18&lt;10),IF(VLOOKUP(CONCATENATE(0,$A52,0,F$18),'Berechnung TBA'!$A$5:$Q$9166,1,FALSE)&lt;&gt;CONCATENATE(0,$A52,0,F$18),"",VLOOKUP(CONCATENATE(0,$A52,0,F$18),'Berechnung TBA'!$A$5:$Q$9166,17,FALSE)),
IF(AND($A52&lt;10,OR(F$18=10,F$18&gt;10)),IF(VLOOKUP(CONCATENATE(0,$A52,F$18),'Berechnung TBA'!$A$5:$Q$9166,1,FALSE)&lt;&gt;CONCATENATE(0,$A52,F$18),"",VLOOKUP(CONCATENATE(0,$A52,F$18),'Berechnung TBA'!$A$5:$Q$9166,17,FALSE)),
IF(AND(F$18&lt;10,OR($A52=10,$A52&gt;10)),IF(VLOOKUP(CONCATENATE($A52,0,F$18),'Berechnung TBA'!$A$5:$Q$9166,1,FALSE)&lt;&gt;CONCATENATE($A52,0,F$18),"",VLOOKUP(CONCATENATE($A52,0,F$18),'Berechnung TBA'!$A$5:$Q$9166,17,FALSE)),
IF(VLOOKUP(CONCATENATE($A52,F$18),'Berechnung TBA'!$A$5:$Q$9166,1,FALSE)&lt;&gt;CONCATENATE($A52,F$18),"",VLOOKUP(CONCATENATE($A52,F$18),'Berechnung TBA'!$A$5:$Q$9166,17,FALSE)))))),"")</f>
        <v/>
      </c>
      <c r="G52" s="14" t="str">
        <f>IFERROR(IF(OR($A52="",G$18="",$A52=G$18),"",
IF(AND($A52&lt;10,G$18&lt;10),IF(VLOOKUP(CONCATENATE(0,$A52,0,G$18),'Berechnung TBA'!$A$5:$Q$9166,1,FALSE)&lt;&gt;CONCATENATE(0,$A52,0,G$18),"",VLOOKUP(CONCATENATE(0,$A52,0,G$18),'Berechnung TBA'!$A$5:$Q$9166,17,FALSE)),
IF(AND($A52&lt;10,OR(G$18=10,G$18&gt;10)),IF(VLOOKUP(CONCATENATE(0,$A52,G$18),'Berechnung TBA'!$A$5:$Q$9166,1,FALSE)&lt;&gt;CONCATENATE(0,$A52,G$18),"",VLOOKUP(CONCATENATE(0,$A52,G$18),'Berechnung TBA'!$A$5:$Q$9166,17,FALSE)),
IF(AND(G$18&lt;10,OR($A52=10,$A52&gt;10)),IF(VLOOKUP(CONCATENATE($A52,0,G$18),'Berechnung TBA'!$A$5:$Q$9166,1,FALSE)&lt;&gt;CONCATENATE($A52,0,G$18),"",VLOOKUP(CONCATENATE($A52,0,G$18),'Berechnung TBA'!$A$5:$Q$9166,17,FALSE)),
IF(VLOOKUP(CONCATENATE($A52,G$18),'Berechnung TBA'!$A$5:$Q$9166,1,FALSE)&lt;&gt;CONCATENATE($A52,G$18),"",VLOOKUP(CONCATENATE($A52,G$18),'Berechnung TBA'!$A$5:$Q$9166,17,FALSE)))))),"")</f>
        <v/>
      </c>
      <c r="H52" s="14" t="str">
        <f>IFERROR(IF(OR($A52="",H$18="",$A52=H$18),"",
IF(AND($A52&lt;10,H$18&lt;10),IF(VLOOKUP(CONCATENATE(0,$A52,0,H$18),'Berechnung TBA'!$A$5:$Q$9166,1,FALSE)&lt;&gt;CONCATENATE(0,$A52,0,H$18),"",VLOOKUP(CONCATENATE(0,$A52,0,H$18),'Berechnung TBA'!$A$5:$Q$9166,17,FALSE)),
IF(AND($A52&lt;10,OR(H$18=10,H$18&gt;10)),IF(VLOOKUP(CONCATENATE(0,$A52,H$18),'Berechnung TBA'!$A$5:$Q$9166,1,FALSE)&lt;&gt;CONCATENATE(0,$A52,H$18),"",VLOOKUP(CONCATENATE(0,$A52,H$18),'Berechnung TBA'!$A$5:$Q$9166,17,FALSE)),
IF(AND(H$18&lt;10,OR($A52=10,$A52&gt;10)),IF(VLOOKUP(CONCATENATE($A52,0,H$18),'Berechnung TBA'!$A$5:$Q$9166,1,FALSE)&lt;&gt;CONCATENATE($A52,0,H$18),"",VLOOKUP(CONCATENATE($A52,0,H$18),'Berechnung TBA'!$A$5:$Q$9166,17,FALSE)),
IF(VLOOKUP(CONCATENATE($A52,H$18),'Berechnung TBA'!$A$5:$Q$9166,1,FALSE)&lt;&gt;CONCATENATE($A52,H$18),"",VLOOKUP(CONCATENATE($A52,H$18),'Berechnung TBA'!$A$5:$Q$9166,17,FALSE)))))),"")</f>
        <v/>
      </c>
      <c r="I52" s="14" t="str">
        <f>IFERROR(IF(OR($A52="",I$18="",$A52=I$18),"",
IF(AND($A52&lt;10,I$18&lt;10),IF(VLOOKUP(CONCATENATE(0,$A52,0,I$18),'Berechnung TBA'!$A$5:$Q$9166,1,FALSE)&lt;&gt;CONCATENATE(0,$A52,0,I$18),"",VLOOKUP(CONCATENATE(0,$A52,0,I$18),'Berechnung TBA'!$A$5:$Q$9166,17,FALSE)),
IF(AND($A52&lt;10,OR(I$18=10,I$18&gt;10)),IF(VLOOKUP(CONCATENATE(0,$A52,I$18),'Berechnung TBA'!$A$5:$Q$9166,1,FALSE)&lt;&gt;CONCATENATE(0,$A52,I$18),"",VLOOKUP(CONCATENATE(0,$A52,I$18),'Berechnung TBA'!$A$5:$Q$9166,17,FALSE)),
IF(AND(I$18&lt;10,OR($A52=10,$A52&gt;10)),IF(VLOOKUP(CONCATENATE($A52,0,I$18),'Berechnung TBA'!$A$5:$Q$9166,1,FALSE)&lt;&gt;CONCATENATE($A52,0,I$18),"",VLOOKUP(CONCATENATE($A52,0,I$18),'Berechnung TBA'!$A$5:$Q$9166,17,FALSE)),
IF(VLOOKUP(CONCATENATE($A52,I$18),'Berechnung TBA'!$A$5:$Q$9166,1,FALSE)&lt;&gt;CONCATENATE($A52,I$18),"",VLOOKUP(CONCATENATE($A52,I$18),'Berechnung TBA'!$A$5:$Q$9166,17,FALSE)))))),"")</f>
        <v/>
      </c>
      <c r="J52" s="14" t="str">
        <f>IFERROR(IF(OR($A52="",J$18="",$A52=J$18),"",
IF(AND($A52&lt;10,J$18&lt;10),IF(VLOOKUP(CONCATENATE(0,$A52,0,J$18),'Berechnung TBA'!$A$5:$Q$9166,1,FALSE)&lt;&gt;CONCATENATE(0,$A52,0,J$18),"",VLOOKUP(CONCATENATE(0,$A52,0,J$18),'Berechnung TBA'!$A$5:$Q$9166,17,FALSE)),
IF(AND($A52&lt;10,OR(J$18=10,J$18&gt;10)),IF(VLOOKUP(CONCATENATE(0,$A52,J$18),'Berechnung TBA'!$A$5:$Q$9166,1,FALSE)&lt;&gt;CONCATENATE(0,$A52,J$18),"",VLOOKUP(CONCATENATE(0,$A52,J$18),'Berechnung TBA'!$A$5:$Q$9166,17,FALSE)),
IF(AND(J$18&lt;10,OR($A52=10,$A52&gt;10)),IF(VLOOKUP(CONCATENATE($A52,0,J$18),'Berechnung TBA'!$A$5:$Q$9166,1,FALSE)&lt;&gt;CONCATENATE($A52,0,J$18),"",VLOOKUP(CONCATENATE($A52,0,J$18),'Berechnung TBA'!$A$5:$Q$9166,17,FALSE)),
IF(VLOOKUP(CONCATENATE($A52,J$18),'Berechnung TBA'!$A$5:$Q$9166,1,FALSE)&lt;&gt;CONCATENATE($A52,J$18),"",VLOOKUP(CONCATENATE($A52,J$18),'Berechnung TBA'!$A$5:$Q$9166,17,FALSE)))))),"")</f>
        <v/>
      </c>
      <c r="K52" s="14" t="str">
        <f>IFERROR(IF(OR($A52="",K$18="",$A52=K$18),"",
IF(AND($A52&lt;10,K$18&lt;10),IF(VLOOKUP(CONCATENATE(0,$A52,0,K$18),'Berechnung TBA'!$A$5:$Q$9166,1,FALSE)&lt;&gt;CONCATENATE(0,$A52,0,K$18),"",VLOOKUP(CONCATENATE(0,$A52,0,K$18),'Berechnung TBA'!$A$5:$Q$9166,17,FALSE)),
IF(AND($A52&lt;10,OR(K$18=10,K$18&gt;10)),IF(VLOOKUP(CONCATENATE(0,$A52,K$18),'Berechnung TBA'!$A$5:$Q$9166,1,FALSE)&lt;&gt;CONCATENATE(0,$A52,K$18),"",VLOOKUP(CONCATENATE(0,$A52,K$18),'Berechnung TBA'!$A$5:$Q$9166,17,FALSE)),
IF(AND(K$18&lt;10,OR($A52=10,$A52&gt;10)),IF(VLOOKUP(CONCATENATE($A52,0,K$18),'Berechnung TBA'!$A$5:$Q$9166,1,FALSE)&lt;&gt;CONCATENATE($A52,0,K$18),"",VLOOKUP(CONCATENATE($A52,0,K$18),'Berechnung TBA'!$A$5:$Q$9166,17,FALSE)),
IF(VLOOKUP(CONCATENATE($A52,K$18),'Berechnung TBA'!$A$5:$Q$9166,1,FALSE)&lt;&gt;CONCATENATE($A52,K$18),"",VLOOKUP(CONCATENATE($A52,K$18),'Berechnung TBA'!$A$5:$Q$9166,17,FALSE)))))),"")</f>
        <v/>
      </c>
      <c r="L52" s="14" t="str">
        <f>IFERROR(IF(OR($A52="",L$18="",$A52=L$18),"",
IF(AND($A52&lt;10,L$18&lt;10),IF(VLOOKUP(CONCATENATE(0,$A52,0,L$18),'Berechnung TBA'!$A$5:$Q$9166,1,FALSE)&lt;&gt;CONCATENATE(0,$A52,0,L$18),"",VLOOKUP(CONCATENATE(0,$A52,0,L$18),'Berechnung TBA'!$A$5:$Q$9166,17,FALSE)),
IF(AND($A52&lt;10,OR(L$18=10,L$18&gt;10)),IF(VLOOKUP(CONCATENATE(0,$A52,L$18),'Berechnung TBA'!$A$5:$Q$9166,1,FALSE)&lt;&gt;CONCATENATE(0,$A52,L$18),"",VLOOKUP(CONCATENATE(0,$A52,L$18),'Berechnung TBA'!$A$5:$Q$9166,17,FALSE)),
IF(AND(L$18&lt;10,OR($A52=10,$A52&gt;10)),IF(VLOOKUP(CONCATENATE($A52,0,L$18),'Berechnung TBA'!$A$5:$Q$9166,1,FALSE)&lt;&gt;CONCATENATE($A52,0,L$18),"",VLOOKUP(CONCATENATE($A52,0,L$18),'Berechnung TBA'!$A$5:$Q$9166,17,FALSE)),
IF(VLOOKUP(CONCATENATE($A52,L$18),'Berechnung TBA'!$A$5:$Q$9166,1,FALSE)&lt;&gt;CONCATENATE($A52,L$18),"",VLOOKUP(CONCATENATE($A52,L$18),'Berechnung TBA'!$A$5:$Q$9166,17,FALSE)))))),"")</f>
        <v/>
      </c>
      <c r="M52" s="14" t="str">
        <f>IFERROR(IF(OR($A52="",M$18="",$A52=M$18),"",
IF(AND($A52&lt;10,M$18&lt;10),IF(VLOOKUP(CONCATENATE(0,$A52,0,M$18),'Berechnung TBA'!$A$5:$Q$9166,1,FALSE)&lt;&gt;CONCATENATE(0,$A52,0,M$18),"",VLOOKUP(CONCATENATE(0,$A52,0,M$18),'Berechnung TBA'!$A$5:$Q$9166,17,FALSE)),
IF(AND($A52&lt;10,OR(M$18=10,M$18&gt;10)),IF(VLOOKUP(CONCATENATE(0,$A52,M$18),'Berechnung TBA'!$A$5:$Q$9166,1,FALSE)&lt;&gt;CONCATENATE(0,$A52,M$18),"",VLOOKUP(CONCATENATE(0,$A52,M$18),'Berechnung TBA'!$A$5:$Q$9166,17,FALSE)),
IF(AND(M$18&lt;10,OR($A52=10,$A52&gt;10)),IF(VLOOKUP(CONCATENATE($A52,0,M$18),'Berechnung TBA'!$A$5:$Q$9166,1,FALSE)&lt;&gt;CONCATENATE($A52,0,M$18),"",VLOOKUP(CONCATENATE($A52,0,M$18),'Berechnung TBA'!$A$5:$Q$9166,17,FALSE)),
IF(VLOOKUP(CONCATENATE($A52,M$18),'Berechnung TBA'!$A$5:$Q$9166,1,FALSE)&lt;&gt;CONCATENATE($A52,M$18),"",VLOOKUP(CONCATENATE($A52,M$18),'Berechnung TBA'!$A$5:$Q$9166,17,FALSE)))))),"")</f>
        <v/>
      </c>
      <c r="N52" s="14" t="str">
        <f>IFERROR(IF(OR($A52="",N$18="",$A52=N$18),"",
IF(AND($A52&lt;10,N$18&lt;10),IF(VLOOKUP(CONCATENATE(0,$A52,0,N$18),'Berechnung TBA'!$A$5:$Q$9166,1,FALSE)&lt;&gt;CONCATENATE(0,$A52,0,N$18),"",VLOOKUP(CONCATENATE(0,$A52,0,N$18),'Berechnung TBA'!$A$5:$Q$9166,17,FALSE)),
IF(AND($A52&lt;10,OR(N$18=10,N$18&gt;10)),IF(VLOOKUP(CONCATENATE(0,$A52,N$18),'Berechnung TBA'!$A$5:$Q$9166,1,FALSE)&lt;&gt;CONCATENATE(0,$A52,N$18),"",VLOOKUP(CONCATENATE(0,$A52,N$18),'Berechnung TBA'!$A$5:$Q$9166,17,FALSE)),
IF(AND(N$18&lt;10,OR($A52=10,$A52&gt;10)),IF(VLOOKUP(CONCATENATE($A52,0,N$18),'Berechnung TBA'!$A$5:$Q$9166,1,FALSE)&lt;&gt;CONCATENATE($A52,0,N$18),"",VLOOKUP(CONCATENATE($A52,0,N$18),'Berechnung TBA'!$A$5:$Q$9166,17,FALSE)),
IF(VLOOKUP(CONCATENATE($A52,N$18),'Berechnung TBA'!$A$5:$Q$9166,1,FALSE)&lt;&gt;CONCATENATE($A52,N$18),"",VLOOKUP(CONCATENATE($A52,N$18),'Berechnung TBA'!$A$5:$Q$9166,17,FALSE)))))),"")</f>
        <v/>
      </c>
      <c r="O52" s="14" t="str">
        <f>IFERROR(IF(OR($A52="",O$18="",$A52=O$18),"",
IF(AND($A52&lt;10,O$18&lt;10),IF(VLOOKUP(CONCATENATE(0,$A52,0,O$18),'Berechnung TBA'!$A$5:$Q$9166,1,FALSE)&lt;&gt;CONCATENATE(0,$A52,0,O$18),"",VLOOKUP(CONCATENATE(0,$A52,0,O$18),'Berechnung TBA'!$A$5:$Q$9166,17,FALSE)),
IF(AND($A52&lt;10,OR(O$18=10,O$18&gt;10)),IF(VLOOKUP(CONCATENATE(0,$A52,O$18),'Berechnung TBA'!$A$5:$Q$9166,1,FALSE)&lt;&gt;CONCATENATE(0,$A52,O$18),"",VLOOKUP(CONCATENATE(0,$A52,O$18),'Berechnung TBA'!$A$5:$Q$9166,17,FALSE)),
IF(AND(O$18&lt;10,OR($A52=10,$A52&gt;10)),IF(VLOOKUP(CONCATENATE($A52,0,O$18),'Berechnung TBA'!$A$5:$Q$9166,1,FALSE)&lt;&gt;CONCATENATE($A52,0,O$18),"",VLOOKUP(CONCATENATE($A52,0,O$18),'Berechnung TBA'!$A$5:$Q$9166,17,FALSE)),
IF(VLOOKUP(CONCATENATE($A52,O$18),'Berechnung TBA'!$A$5:$Q$9166,1,FALSE)&lt;&gt;CONCATENATE($A52,O$18),"",VLOOKUP(CONCATENATE($A52,O$18),'Berechnung TBA'!$A$5:$Q$9166,17,FALSE)))))),"")</f>
        <v/>
      </c>
      <c r="P52" s="14" t="str">
        <f>IFERROR(IF(OR($A52="",P$18="",$A52=P$18),"",
IF(AND($A52&lt;10,P$18&lt;10),IF(VLOOKUP(CONCATENATE(0,$A52,0,P$18),'Berechnung TBA'!$A$5:$Q$9166,1,FALSE)&lt;&gt;CONCATENATE(0,$A52,0,P$18),"",VLOOKUP(CONCATENATE(0,$A52,0,P$18),'Berechnung TBA'!$A$5:$Q$9166,17,FALSE)),
IF(AND($A52&lt;10,OR(P$18=10,P$18&gt;10)),IF(VLOOKUP(CONCATENATE(0,$A52,P$18),'Berechnung TBA'!$A$5:$Q$9166,1,FALSE)&lt;&gt;CONCATENATE(0,$A52,P$18),"",VLOOKUP(CONCATENATE(0,$A52,P$18),'Berechnung TBA'!$A$5:$Q$9166,17,FALSE)),
IF(AND(P$18&lt;10,OR($A52=10,$A52&gt;10)),IF(VLOOKUP(CONCATENATE($A52,0,P$18),'Berechnung TBA'!$A$5:$Q$9166,1,FALSE)&lt;&gt;CONCATENATE($A52,0,P$18),"",VLOOKUP(CONCATENATE($A52,0,P$18),'Berechnung TBA'!$A$5:$Q$9166,17,FALSE)),
IF(VLOOKUP(CONCATENATE($A52,P$18),'Berechnung TBA'!$A$5:$Q$9166,1,FALSE)&lt;&gt;CONCATENATE($A52,P$18),"",VLOOKUP(CONCATENATE($A52,P$18),'Berechnung TBA'!$A$5:$Q$9166,17,FALSE)))))),"")</f>
        <v/>
      </c>
      <c r="Q52" s="14" t="str">
        <f>IFERROR(IF(OR($A52="",Q$18="",$A52=Q$18),"",
IF(AND($A52&lt;10,Q$18&lt;10),IF(VLOOKUP(CONCATENATE(0,$A52,0,Q$18),'Berechnung TBA'!$A$5:$Q$9166,1,FALSE)&lt;&gt;CONCATENATE(0,$A52,0,Q$18),"",VLOOKUP(CONCATENATE(0,$A52,0,Q$18),'Berechnung TBA'!$A$5:$Q$9166,17,FALSE)),
IF(AND($A52&lt;10,OR(Q$18=10,Q$18&gt;10)),IF(VLOOKUP(CONCATENATE(0,$A52,Q$18),'Berechnung TBA'!$A$5:$Q$9166,1,FALSE)&lt;&gt;CONCATENATE(0,$A52,Q$18),"",VLOOKUP(CONCATENATE(0,$A52,Q$18),'Berechnung TBA'!$A$5:$Q$9166,17,FALSE)),
IF(AND(Q$18&lt;10,OR($A52=10,$A52&gt;10)),IF(VLOOKUP(CONCATENATE($A52,0,Q$18),'Berechnung TBA'!$A$5:$Q$9166,1,FALSE)&lt;&gt;CONCATENATE($A52,0,Q$18),"",VLOOKUP(CONCATENATE($A52,0,Q$18),'Berechnung TBA'!$A$5:$Q$9166,17,FALSE)),
IF(VLOOKUP(CONCATENATE($A52,Q$18),'Berechnung TBA'!$A$5:$Q$9166,1,FALSE)&lt;&gt;CONCATENATE($A52,Q$18),"",VLOOKUP(CONCATENATE($A52,Q$18),'Berechnung TBA'!$A$5:$Q$9166,17,FALSE)))))),"")</f>
        <v/>
      </c>
      <c r="R52" s="14" t="str">
        <f>IFERROR(IF(OR($A52="",R$18="",$A52=R$18),"",
IF(AND($A52&lt;10,R$18&lt;10),IF(VLOOKUP(CONCATENATE(0,$A52,0,R$18),'Berechnung TBA'!$A$5:$Q$9166,1,FALSE)&lt;&gt;CONCATENATE(0,$A52,0,R$18),"",VLOOKUP(CONCATENATE(0,$A52,0,R$18),'Berechnung TBA'!$A$5:$Q$9166,17,FALSE)),
IF(AND($A52&lt;10,OR(R$18=10,R$18&gt;10)),IF(VLOOKUP(CONCATENATE(0,$A52,R$18),'Berechnung TBA'!$A$5:$Q$9166,1,FALSE)&lt;&gt;CONCATENATE(0,$A52,R$18),"",VLOOKUP(CONCATENATE(0,$A52,R$18),'Berechnung TBA'!$A$5:$Q$9166,17,FALSE)),
IF(AND(R$18&lt;10,OR($A52=10,$A52&gt;10)),IF(VLOOKUP(CONCATENATE($A52,0,R$18),'Berechnung TBA'!$A$5:$Q$9166,1,FALSE)&lt;&gt;CONCATENATE($A52,0,R$18),"",VLOOKUP(CONCATENATE($A52,0,R$18),'Berechnung TBA'!$A$5:$Q$9166,17,FALSE)),
IF(VLOOKUP(CONCATENATE($A52,R$18),'Berechnung TBA'!$A$5:$Q$9166,1,FALSE)&lt;&gt;CONCATENATE($A52,R$18),"",VLOOKUP(CONCATENATE($A52,R$18),'Berechnung TBA'!$A$5:$Q$9166,17,FALSE)))))),"")</f>
        <v/>
      </c>
      <c r="S52" s="14" t="str">
        <f>IFERROR(IF(OR($A52="",S$18="",$A52=S$18),"",
IF(AND($A52&lt;10,S$18&lt;10),IF(VLOOKUP(CONCATENATE(0,$A52,0,S$18),'Berechnung TBA'!$A$5:$Q$9166,1,FALSE)&lt;&gt;CONCATENATE(0,$A52,0,S$18),"",VLOOKUP(CONCATENATE(0,$A52,0,S$18),'Berechnung TBA'!$A$5:$Q$9166,17,FALSE)),
IF(AND($A52&lt;10,OR(S$18=10,S$18&gt;10)),IF(VLOOKUP(CONCATENATE(0,$A52,S$18),'Berechnung TBA'!$A$5:$Q$9166,1,FALSE)&lt;&gt;CONCATENATE(0,$A52,S$18),"",VLOOKUP(CONCATENATE(0,$A52,S$18),'Berechnung TBA'!$A$5:$Q$9166,17,FALSE)),
IF(AND(S$18&lt;10,OR($A52=10,$A52&gt;10)),IF(VLOOKUP(CONCATENATE($A52,0,S$18),'Berechnung TBA'!$A$5:$Q$9166,1,FALSE)&lt;&gt;CONCATENATE($A52,0,S$18),"",VLOOKUP(CONCATENATE($A52,0,S$18),'Berechnung TBA'!$A$5:$Q$9166,17,FALSE)),
IF(VLOOKUP(CONCATENATE($A52,S$18),'Berechnung TBA'!$A$5:$Q$9166,1,FALSE)&lt;&gt;CONCATENATE($A52,S$18),"",VLOOKUP(CONCATENATE($A52,S$18),'Berechnung TBA'!$A$5:$Q$9166,17,FALSE)))))),"")</f>
        <v/>
      </c>
      <c r="T52" s="14" t="str">
        <f>IFERROR(IF(OR($A52="",T$18="",$A52=T$18),"",
IF(AND($A52&lt;10,T$18&lt;10),IF(VLOOKUP(CONCATENATE(0,$A52,0,T$18),'Berechnung TBA'!$A$5:$Q$9166,1,FALSE)&lt;&gt;CONCATENATE(0,$A52,0,T$18),"",VLOOKUP(CONCATENATE(0,$A52,0,T$18),'Berechnung TBA'!$A$5:$Q$9166,17,FALSE)),
IF(AND($A52&lt;10,OR(T$18=10,T$18&gt;10)),IF(VLOOKUP(CONCATENATE(0,$A52,T$18),'Berechnung TBA'!$A$5:$Q$9166,1,FALSE)&lt;&gt;CONCATENATE(0,$A52,T$18),"",VLOOKUP(CONCATENATE(0,$A52,T$18),'Berechnung TBA'!$A$5:$Q$9166,17,FALSE)),
IF(AND(T$18&lt;10,OR($A52=10,$A52&gt;10)),IF(VLOOKUP(CONCATENATE($A52,0,T$18),'Berechnung TBA'!$A$5:$Q$9166,1,FALSE)&lt;&gt;CONCATENATE($A52,0,T$18),"",VLOOKUP(CONCATENATE($A52,0,T$18),'Berechnung TBA'!$A$5:$Q$9166,17,FALSE)),
IF(VLOOKUP(CONCATENATE($A52,T$18),'Berechnung TBA'!$A$5:$Q$9166,1,FALSE)&lt;&gt;CONCATENATE($A52,T$18),"",VLOOKUP(CONCATENATE($A52,T$18),'Berechnung TBA'!$A$5:$Q$9166,17,FALSE)))))),"")</f>
        <v/>
      </c>
      <c r="U52" s="14" t="str">
        <f>IFERROR(IF(OR($A52="",U$18="",$A52=U$18),"",
IF(AND($A52&lt;10,U$18&lt;10),IF(VLOOKUP(CONCATENATE(0,$A52,0,U$18),'Berechnung TBA'!$A$5:$Q$9166,1,FALSE)&lt;&gt;CONCATENATE(0,$A52,0,U$18),"",VLOOKUP(CONCATENATE(0,$A52,0,U$18),'Berechnung TBA'!$A$5:$Q$9166,17,FALSE)),
IF(AND($A52&lt;10,OR(U$18=10,U$18&gt;10)),IF(VLOOKUP(CONCATENATE(0,$A52,U$18),'Berechnung TBA'!$A$5:$Q$9166,1,FALSE)&lt;&gt;CONCATENATE(0,$A52,U$18),"",VLOOKUP(CONCATENATE(0,$A52,U$18),'Berechnung TBA'!$A$5:$Q$9166,17,FALSE)),
IF(AND(U$18&lt;10,OR($A52=10,$A52&gt;10)),IF(VLOOKUP(CONCATENATE($A52,0,U$18),'Berechnung TBA'!$A$5:$Q$9166,1,FALSE)&lt;&gt;CONCATENATE($A52,0,U$18),"",VLOOKUP(CONCATENATE($A52,0,U$18),'Berechnung TBA'!$A$5:$Q$9166,17,FALSE)),
IF(VLOOKUP(CONCATENATE($A52,U$18),'Berechnung TBA'!$A$5:$Q$9166,1,FALSE)&lt;&gt;CONCATENATE($A52,U$18),"",VLOOKUP(CONCATENATE($A52,U$18),'Berechnung TBA'!$A$5:$Q$9166,17,FALSE)))))),"")</f>
        <v/>
      </c>
      <c r="V52" s="14" t="str">
        <f>IFERROR(IF(OR($A52="",V$18="",$A52=V$18),"",
IF(AND($A52&lt;10,V$18&lt;10),IF(VLOOKUP(CONCATENATE(0,$A52,0,V$18),'Berechnung TBA'!$A$5:$Q$9166,1,FALSE)&lt;&gt;CONCATENATE(0,$A52,0,V$18),"",VLOOKUP(CONCATENATE(0,$A52,0,V$18),'Berechnung TBA'!$A$5:$Q$9166,17,FALSE)),
IF(AND($A52&lt;10,OR(V$18=10,V$18&gt;10)),IF(VLOOKUP(CONCATENATE(0,$A52,V$18),'Berechnung TBA'!$A$5:$Q$9166,1,FALSE)&lt;&gt;CONCATENATE(0,$A52,V$18),"",VLOOKUP(CONCATENATE(0,$A52,V$18),'Berechnung TBA'!$A$5:$Q$9166,17,FALSE)),
IF(AND(V$18&lt;10,OR($A52=10,$A52&gt;10)),IF(VLOOKUP(CONCATENATE($A52,0,V$18),'Berechnung TBA'!$A$5:$Q$9166,1,FALSE)&lt;&gt;CONCATENATE($A52,0,V$18),"",VLOOKUP(CONCATENATE($A52,0,V$18),'Berechnung TBA'!$A$5:$Q$9166,17,FALSE)),
IF(VLOOKUP(CONCATENATE($A52,V$18),'Berechnung TBA'!$A$5:$Q$9166,1,FALSE)&lt;&gt;CONCATENATE($A52,V$18),"",VLOOKUP(CONCATENATE($A52,V$18),'Berechnung TBA'!$A$5:$Q$9166,17,FALSE)))))),"")</f>
        <v/>
      </c>
      <c r="W52" s="14" t="str">
        <f>IFERROR(IF(OR($A52="",W$18="",$A52=W$18),"",
IF(AND($A52&lt;10,W$18&lt;10),IF(VLOOKUP(CONCATENATE(0,$A52,0,W$18),'Berechnung TBA'!$A$5:$Q$9166,1,FALSE)&lt;&gt;CONCATENATE(0,$A52,0,W$18),"",VLOOKUP(CONCATENATE(0,$A52,0,W$18),'Berechnung TBA'!$A$5:$Q$9166,17,FALSE)),
IF(AND($A52&lt;10,OR(W$18=10,W$18&gt;10)),IF(VLOOKUP(CONCATENATE(0,$A52,W$18),'Berechnung TBA'!$A$5:$Q$9166,1,FALSE)&lt;&gt;CONCATENATE(0,$A52,W$18),"",VLOOKUP(CONCATENATE(0,$A52,W$18),'Berechnung TBA'!$A$5:$Q$9166,17,FALSE)),
IF(AND(W$18&lt;10,OR($A52=10,$A52&gt;10)),IF(VLOOKUP(CONCATENATE($A52,0,W$18),'Berechnung TBA'!$A$5:$Q$9166,1,FALSE)&lt;&gt;CONCATENATE($A52,0,W$18),"",VLOOKUP(CONCATENATE($A52,0,W$18),'Berechnung TBA'!$A$5:$Q$9166,17,FALSE)),
IF(VLOOKUP(CONCATENATE($A52,W$18),'Berechnung TBA'!$A$5:$Q$9166,1,FALSE)&lt;&gt;CONCATENATE($A52,W$18),"",VLOOKUP(CONCATENATE($A52,W$18),'Berechnung TBA'!$A$5:$Q$9166,17,FALSE)))))),"")</f>
        <v/>
      </c>
      <c r="X52" s="14" t="str">
        <f>IFERROR(IF(OR($A52="",X$18="",$A52=X$18),"",
IF(AND($A52&lt;10,X$18&lt;10),IF(VLOOKUP(CONCATENATE(0,$A52,0,X$18),'Berechnung TBA'!$A$5:$Q$9166,1,FALSE)&lt;&gt;CONCATENATE(0,$A52,0,X$18),"",VLOOKUP(CONCATENATE(0,$A52,0,X$18),'Berechnung TBA'!$A$5:$Q$9166,17,FALSE)),
IF(AND($A52&lt;10,OR(X$18=10,X$18&gt;10)),IF(VLOOKUP(CONCATENATE(0,$A52,X$18),'Berechnung TBA'!$A$5:$Q$9166,1,FALSE)&lt;&gt;CONCATENATE(0,$A52,X$18),"",VLOOKUP(CONCATENATE(0,$A52,X$18),'Berechnung TBA'!$A$5:$Q$9166,17,FALSE)),
IF(AND(X$18&lt;10,OR($A52=10,$A52&gt;10)),IF(VLOOKUP(CONCATENATE($A52,0,X$18),'Berechnung TBA'!$A$5:$Q$9166,1,FALSE)&lt;&gt;CONCATENATE($A52,0,X$18),"",VLOOKUP(CONCATENATE($A52,0,X$18),'Berechnung TBA'!$A$5:$Q$9166,17,FALSE)),
IF(VLOOKUP(CONCATENATE($A52,X$18),'Berechnung TBA'!$A$5:$Q$9166,1,FALSE)&lt;&gt;CONCATENATE($A52,X$18),"",VLOOKUP(CONCATENATE($A52,X$18),'Berechnung TBA'!$A$5:$Q$9166,17,FALSE)))))),"")</f>
        <v/>
      </c>
      <c r="Y52" s="14" t="str">
        <f>IFERROR(IF(OR($A52="",Y$18="",$A52=Y$18),"",
IF(AND($A52&lt;10,Y$18&lt;10),IF(VLOOKUP(CONCATENATE(0,$A52,0,Y$18),'Berechnung TBA'!$A$5:$Q$9166,1,FALSE)&lt;&gt;CONCATENATE(0,$A52,0,Y$18),"",VLOOKUP(CONCATENATE(0,$A52,0,Y$18),'Berechnung TBA'!$A$5:$Q$9166,17,FALSE)),
IF(AND($A52&lt;10,OR(Y$18=10,Y$18&gt;10)),IF(VLOOKUP(CONCATENATE(0,$A52,Y$18),'Berechnung TBA'!$A$5:$Q$9166,1,FALSE)&lt;&gt;CONCATENATE(0,$A52,Y$18),"",VLOOKUP(CONCATENATE(0,$A52,Y$18),'Berechnung TBA'!$A$5:$Q$9166,17,FALSE)),
IF(AND(Y$18&lt;10,OR($A52=10,$A52&gt;10)),IF(VLOOKUP(CONCATENATE($A52,0,Y$18),'Berechnung TBA'!$A$5:$Q$9166,1,FALSE)&lt;&gt;CONCATENATE($A52,0,Y$18),"",VLOOKUP(CONCATENATE($A52,0,Y$18),'Berechnung TBA'!$A$5:$Q$9166,17,FALSE)),
IF(VLOOKUP(CONCATENATE($A52,Y$18),'Berechnung TBA'!$A$5:$Q$9166,1,FALSE)&lt;&gt;CONCATENATE($A52,Y$18),"",VLOOKUP(CONCATENATE($A52,Y$18),'Berechnung TBA'!$A$5:$Q$9166,17,FALSE)))))),"")</f>
        <v/>
      </c>
      <c r="Z52" s="14" t="str">
        <f>IFERROR(IF(OR($A52="",Z$18="",$A52=Z$18),"",
IF(AND($A52&lt;10,Z$18&lt;10),IF(VLOOKUP(CONCATENATE(0,$A52,0,Z$18),'Berechnung TBA'!$A$5:$Q$9166,1,FALSE)&lt;&gt;CONCATENATE(0,$A52,0,Z$18),"",VLOOKUP(CONCATENATE(0,$A52,0,Z$18),'Berechnung TBA'!$A$5:$Q$9166,17,FALSE)),
IF(AND($A52&lt;10,OR(Z$18=10,Z$18&gt;10)),IF(VLOOKUP(CONCATENATE(0,$A52,Z$18),'Berechnung TBA'!$A$5:$Q$9166,1,FALSE)&lt;&gt;CONCATENATE(0,$A52,Z$18),"",VLOOKUP(CONCATENATE(0,$A52,Z$18),'Berechnung TBA'!$A$5:$Q$9166,17,FALSE)),
IF(AND(Z$18&lt;10,OR($A52=10,$A52&gt;10)),IF(VLOOKUP(CONCATENATE($A52,0,Z$18),'Berechnung TBA'!$A$5:$Q$9166,1,FALSE)&lt;&gt;CONCATENATE($A52,0,Z$18),"",VLOOKUP(CONCATENATE($A52,0,Z$18),'Berechnung TBA'!$A$5:$Q$9166,17,FALSE)),
IF(VLOOKUP(CONCATENATE($A52,Z$18),'Berechnung TBA'!$A$5:$Q$9166,1,FALSE)&lt;&gt;CONCATENATE($A52,Z$18),"",VLOOKUP(CONCATENATE($A52,Z$18),'Berechnung TBA'!$A$5:$Q$9166,17,FALSE)))))),"")</f>
        <v/>
      </c>
      <c r="AA52" s="14" t="str">
        <f>IFERROR(IF(OR($A52="",AA$18="",$A52=AA$18),"",
IF(AND($A52&lt;10,AA$18&lt;10),IF(VLOOKUP(CONCATENATE(0,$A52,0,AA$18),'Berechnung TBA'!$A$5:$Q$9166,1,FALSE)&lt;&gt;CONCATENATE(0,$A52,0,AA$18),"",VLOOKUP(CONCATENATE(0,$A52,0,AA$18),'Berechnung TBA'!$A$5:$Q$9166,17,FALSE)),
IF(AND($A52&lt;10,OR(AA$18=10,AA$18&gt;10)),IF(VLOOKUP(CONCATENATE(0,$A52,AA$18),'Berechnung TBA'!$A$5:$Q$9166,1,FALSE)&lt;&gt;CONCATENATE(0,$A52,AA$18),"",VLOOKUP(CONCATENATE(0,$A52,AA$18),'Berechnung TBA'!$A$5:$Q$9166,17,FALSE)),
IF(AND(AA$18&lt;10,OR($A52=10,$A52&gt;10)),IF(VLOOKUP(CONCATENATE($A52,0,AA$18),'Berechnung TBA'!$A$5:$Q$9166,1,FALSE)&lt;&gt;CONCATENATE($A52,0,AA$18),"",VLOOKUP(CONCATENATE($A52,0,AA$18),'Berechnung TBA'!$A$5:$Q$9166,17,FALSE)),
IF(VLOOKUP(CONCATENATE($A52,AA$18),'Berechnung TBA'!$A$5:$Q$9166,1,FALSE)&lt;&gt;CONCATENATE($A52,AA$18),"",VLOOKUP(CONCATENATE($A52,AA$18),'Berechnung TBA'!$A$5:$Q$9166,17,FALSE)))))),"")</f>
        <v/>
      </c>
      <c r="AB52" s="14" t="str">
        <f>IFERROR(IF(OR($A52="",AB$18="",$A52=AB$18),"",
IF(AND($A52&lt;10,AB$18&lt;10),IF(VLOOKUP(CONCATENATE(0,$A52,0,AB$18),'Berechnung TBA'!$A$5:$Q$9166,1,FALSE)&lt;&gt;CONCATENATE(0,$A52,0,AB$18),"",VLOOKUP(CONCATENATE(0,$A52,0,AB$18),'Berechnung TBA'!$A$5:$Q$9166,17,FALSE)),
IF(AND($A52&lt;10,OR(AB$18=10,AB$18&gt;10)),IF(VLOOKUP(CONCATENATE(0,$A52,AB$18),'Berechnung TBA'!$A$5:$Q$9166,1,FALSE)&lt;&gt;CONCATENATE(0,$A52,AB$18),"",VLOOKUP(CONCATENATE(0,$A52,AB$18),'Berechnung TBA'!$A$5:$Q$9166,17,FALSE)),
IF(AND(AB$18&lt;10,OR($A52=10,$A52&gt;10)),IF(VLOOKUP(CONCATENATE($A52,0,AB$18),'Berechnung TBA'!$A$5:$Q$9166,1,FALSE)&lt;&gt;CONCATENATE($A52,0,AB$18),"",VLOOKUP(CONCATENATE($A52,0,AB$18),'Berechnung TBA'!$A$5:$Q$9166,17,FALSE)),
IF(VLOOKUP(CONCATENATE($A52,AB$18),'Berechnung TBA'!$A$5:$Q$9166,1,FALSE)&lt;&gt;CONCATENATE($A52,AB$18),"",VLOOKUP(CONCATENATE($A52,AB$18),'Berechnung TBA'!$A$5:$Q$9166,17,FALSE)))))),"")</f>
        <v/>
      </c>
      <c r="AC52" s="14" t="str">
        <f>IFERROR(IF(OR($A52="",AC$18="",$A52=AC$18),"",
IF(AND($A52&lt;10,AC$18&lt;10),IF(VLOOKUP(CONCATENATE(0,$A52,0,AC$18),'Berechnung TBA'!$A$5:$Q$9166,1,FALSE)&lt;&gt;CONCATENATE(0,$A52,0,AC$18),"",VLOOKUP(CONCATENATE(0,$A52,0,AC$18),'Berechnung TBA'!$A$5:$Q$9166,17,FALSE)),
IF(AND($A52&lt;10,OR(AC$18=10,AC$18&gt;10)),IF(VLOOKUP(CONCATENATE(0,$A52,AC$18),'Berechnung TBA'!$A$5:$Q$9166,1,FALSE)&lt;&gt;CONCATENATE(0,$A52,AC$18),"",VLOOKUP(CONCATENATE(0,$A52,AC$18),'Berechnung TBA'!$A$5:$Q$9166,17,FALSE)),
IF(AND(AC$18&lt;10,OR($A52=10,$A52&gt;10)),IF(VLOOKUP(CONCATENATE($A52,0,AC$18),'Berechnung TBA'!$A$5:$Q$9166,1,FALSE)&lt;&gt;CONCATENATE($A52,0,AC$18),"",VLOOKUP(CONCATENATE($A52,0,AC$18),'Berechnung TBA'!$A$5:$Q$9166,17,FALSE)),
IF(VLOOKUP(CONCATENATE($A52,AC$18),'Berechnung TBA'!$A$5:$Q$9166,1,FALSE)&lt;&gt;CONCATENATE($A52,AC$18),"",VLOOKUP(CONCATENATE($A52,AC$18),'Berechnung TBA'!$A$5:$Q$9166,17,FALSE)))))),"")</f>
        <v/>
      </c>
      <c r="AD52" s="14" t="str">
        <f>IFERROR(IF(OR($A52="",AD$18="",$A52=AD$18),"",
IF(AND($A52&lt;10,AD$18&lt;10),IF(VLOOKUP(CONCATENATE(0,$A52,0,AD$18),'Berechnung TBA'!$A$5:$Q$9166,1,FALSE)&lt;&gt;CONCATENATE(0,$A52,0,AD$18),"",VLOOKUP(CONCATENATE(0,$A52,0,AD$18),'Berechnung TBA'!$A$5:$Q$9166,17,FALSE)),
IF(AND($A52&lt;10,OR(AD$18=10,AD$18&gt;10)),IF(VLOOKUP(CONCATENATE(0,$A52,AD$18),'Berechnung TBA'!$A$5:$Q$9166,1,FALSE)&lt;&gt;CONCATENATE(0,$A52,AD$18),"",VLOOKUP(CONCATENATE(0,$A52,AD$18),'Berechnung TBA'!$A$5:$Q$9166,17,FALSE)),
IF(AND(AD$18&lt;10,OR($A52=10,$A52&gt;10)),IF(VLOOKUP(CONCATENATE($A52,0,AD$18),'Berechnung TBA'!$A$5:$Q$9166,1,FALSE)&lt;&gt;CONCATENATE($A52,0,AD$18),"",VLOOKUP(CONCATENATE($A52,0,AD$18),'Berechnung TBA'!$A$5:$Q$9166,17,FALSE)),
IF(VLOOKUP(CONCATENATE($A52,AD$18),'Berechnung TBA'!$A$5:$Q$9166,1,FALSE)&lt;&gt;CONCATENATE($A52,AD$18),"",VLOOKUP(CONCATENATE($A52,AD$18),'Berechnung TBA'!$A$5:$Q$9166,17,FALSE)))))),"")</f>
        <v/>
      </c>
      <c r="AE52" s="14" t="str">
        <f>IFERROR(IF(OR($A52="",AE$18="",$A52=AE$18),"",
IF(AND($A52&lt;10,AE$18&lt;10),IF(VLOOKUP(CONCATENATE(0,$A52,0,AE$18),'Berechnung TBA'!$A$5:$Q$9166,1,FALSE)&lt;&gt;CONCATENATE(0,$A52,0,AE$18),"",VLOOKUP(CONCATENATE(0,$A52,0,AE$18),'Berechnung TBA'!$A$5:$Q$9166,17,FALSE)),
IF(AND($A52&lt;10,OR(AE$18=10,AE$18&gt;10)),IF(VLOOKUP(CONCATENATE(0,$A52,AE$18),'Berechnung TBA'!$A$5:$Q$9166,1,FALSE)&lt;&gt;CONCATENATE(0,$A52,AE$18),"",VLOOKUP(CONCATENATE(0,$A52,AE$18),'Berechnung TBA'!$A$5:$Q$9166,17,FALSE)),
IF(AND(AE$18&lt;10,OR($A52=10,$A52&gt;10)),IF(VLOOKUP(CONCATENATE($A52,0,AE$18),'Berechnung TBA'!$A$5:$Q$9166,1,FALSE)&lt;&gt;CONCATENATE($A52,0,AE$18),"",VLOOKUP(CONCATENATE($A52,0,AE$18),'Berechnung TBA'!$A$5:$Q$9166,17,FALSE)),
IF(VLOOKUP(CONCATENATE($A52,AE$18),'Berechnung TBA'!$A$5:$Q$9166,1,FALSE)&lt;&gt;CONCATENATE($A52,AE$18),"",VLOOKUP(CONCATENATE($A52,AE$18),'Berechnung TBA'!$A$5:$Q$9166,17,FALSE)))))),"")</f>
        <v/>
      </c>
      <c r="AF52" s="14" t="str">
        <f>IFERROR(IF(OR($A52="",AF$18="",$A52=AF$18),"",
IF(AND($A52&lt;10,AF$18&lt;10),IF(VLOOKUP(CONCATENATE(0,$A52,0,AF$18),'Berechnung TBA'!$A$5:$Q$9166,1,FALSE)&lt;&gt;CONCATENATE(0,$A52,0,AF$18),"",VLOOKUP(CONCATENATE(0,$A52,0,AF$18),'Berechnung TBA'!$A$5:$Q$9166,17,FALSE)),
IF(AND($A52&lt;10,OR(AF$18=10,AF$18&gt;10)),IF(VLOOKUP(CONCATENATE(0,$A52,AF$18),'Berechnung TBA'!$A$5:$Q$9166,1,FALSE)&lt;&gt;CONCATENATE(0,$A52,AF$18),"",VLOOKUP(CONCATENATE(0,$A52,AF$18),'Berechnung TBA'!$A$5:$Q$9166,17,FALSE)),
IF(AND(AF$18&lt;10,OR($A52=10,$A52&gt;10)),IF(VLOOKUP(CONCATENATE($A52,0,AF$18),'Berechnung TBA'!$A$5:$Q$9166,1,FALSE)&lt;&gt;CONCATENATE($A52,0,AF$18),"",VLOOKUP(CONCATENATE($A52,0,AF$18),'Berechnung TBA'!$A$5:$Q$9166,17,FALSE)),
IF(VLOOKUP(CONCATENATE($A52,AF$18),'Berechnung TBA'!$A$5:$Q$9166,1,FALSE)&lt;&gt;CONCATENATE($A52,AF$18),"",VLOOKUP(CONCATENATE($A52,AF$18),'Berechnung TBA'!$A$5:$Q$9166,17,FALSE)))))),"")</f>
        <v/>
      </c>
      <c r="AG52" s="14" t="str">
        <f>IFERROR(IF(OR($A52="",AG$18="",$A52=AG$18),"",
IF(AND($A52&lt;10,AG$18&lt;10),IF(VLOOKUP(CONCATENATE(0,$A52,0,AG$18),'Berechnung TBA'!$A$5:$Q$9166,1,FALSE)&lt;&gt;CONCATENATE(0,$A52,0,AG$18),"",VLOOKUP(CONCATENATE(0,$A52,0,AG$18),'Berechnung TBA'!$A$5:$Q$9166,17,FALSE)),
IF(AND($A52&lt;10,OR(AG$18=10,AG$18&gt;10)),IF(VLOOKUP(CONCATENATE(0,$A52,AG$18),'Berechnung TBA'!$A$5:$Q$9166,1,FALSE)&lt;&gt;CONCATENATE(0,$A52,AG$18),"",VLOOKUP(CONCATENATE(0,$A52,AG$18),'Berechnung TBA'!$A$5:$Q$9166,17,FALSE)),
IF(AND(AG$18&lt;10,OR($A52=10,$A52&gt;10)),IF(VLOOKUP(CONCATENATE($A52,0,AG$18),'Berechnung TBA'!$A$5:$Q$9166,1,FALSE)&lt;&gt;CONCATENATE($A52,0,AG$18),"",VLOOKUP(CONCATENATE($A52,0,AG$18),'Berechnung TBA'!$A$5:$Q$9166,17,FALSE)),
IF(VLOOKUP(CONCATENATE($A52,AG$18),'Berechnung TBA'!$A$5:$Q$9166,1,FALSE)&lt;&gt;CONCATENATE($A52,AG$18),"",VLOOKUP(CONCATENATE($A52,AG$18),'Berechnung TBA'!$A$5:$Q$9166,17,FALSE)))))),"")</f>
        <v/>
      </c>
      <c r="AH52" s="14" t="str">
        <f>IFERROR(IF(OR($A52="",AH$18="",$A52=AH$18),"",
IF(AND($A52&lt;10,AH$18&lt;10),IF(VLOOKUP(CONCATENATE(0,$A52,0,AH$18),'Berechnung TBA'!$A$5:$Q$9166,1,FALSE)&lt;&gt;CONCATENATE(0,$A52,0,AH$18),"",VLOOKUP(CONCATENATE(0,$A52,0,AH$18),'Berechnung TBA'!$A$5:$Q$9166,17,FALSE)),
IF(AND($A52&lt;10,OR(AH$18=10,AH$18&gt;10)),IF(VLOOKUP(CONCATENATE(0,$A52,AH$18),'Berechnung TBA'!$A$5:$Q$9166,1,FALSE)&lt;&gt;CONCATENATE(0,$A52,AH$18),"",VLOOKUP(CONCATENATE(0,$A52,AH$18),'Berechnung TBA'!$A$5:$Q$9166,17,FALSE)),
IF(AND(AH$18&lt;10,OR($A52=10,$A52&gt;10)),IF(VLOOKUP(CONCATENATE($A52,0,AH$18),'Berechnung TBA'!$A$5:$Q$9166,1,FALSE)&lt;&gt;CONCATENATE($A52,0,AH$18),"",VLOOKUP(CONCATENATE($A52,0,AH$18),'Berechnung TBA'!$A$5:$Q$9166,17,FALSE)),
IF(VLOOKUP(CONCATENATE($A52,AH$18),'Berechnung TBA'!$A$5:$Q$9166,1,FALSE)&lt;&gt;CONCATENATE($A52,AH$18),"",VLOOKUP(CONCATENATE($A52,AH$18),'Berechnung TBA'!$A$5:$Q$9166,17,FALSE)))))),"")</f>
        <v/>
      </c>
      <c r="AI52" s="14" t="str">
        <f>IFERROR(IF(OR($A52="",AI$18="",$A52=AI$18),"",
IF(AND($A52&lt;10,AI$18&lt;10),IF(VLOOKUP(CONCATENATE(0,$A52,0,AI$18),'Berechnung TBA'!$A$5:$Q$9166,1,FALSE)&lt;&gt;CONCATENATE(0,$A52,0,AI$18),"",VLOOKUP(CONCATENATE(0,$A52,0,AI$18),'Berechnung TBA'!$A$5:$Q$9166,17,FALSE)),
IF(AND($A52&lt;10,OR(AI$18=10,AI$18&gt;10)),IF(VLOOKUP(CONCATENATE(0,$A52,AI$18),'Berechnung TBA'!$A$5:$Q$9166,1,FALSE)&lt;&gt;CONCATENATE(0,$A52,AI$18),"",VLOOKUP(CONCATENATE(0,$A52,AI$18),'Berechnung TBA'!$A$5:$Q$9166,17,FALSE)),
IF(AND(AI$18&lt;10,OR($A52=10,$A52&gt;10)),IF(VLOOKUP(CONCATENATE($A52,0,AI$18),'Berechnung TBA'!$A$5:$Q$9166,1,FALSE)&lt;&gt;CONCATENATE($A52,0,AI$18),"",VLOOKUP(CONCATENATE($A52,0,AI$18),'Berechnung TBA'!$A$5:$Q$9166,17,FALSE)),
IF(VLOOKUP(CONCATENATE($A52,AI$18),'Berechnung TBA'!$A$5:$Q$9166,1,FALSE)&lt;&gt;CONCATENATE($A52,AI$18),"",VLOOKUP(CONCATENATE($A52,AI$18),'Berechnung TBA'!$A$5:$Q$9166,17,FALSE)))))),"")</f>
        <v/>
      </c>
      <c r="AJ52" s="14" t="str">
        <f>IFERROR(IF(OR($A52="",AJ$18="",$A52=AJ$18),"",
IF(AND($A52&lt;10,AJ$18&lt;10),IF(VLOOKUP(CONCATENATE(0,$A52,0,AJ$18),'Berechnung TBA'!$A$5:$Q$9166,1,FALSE)&lt;&gt;CONCATENATE(0,$A52,0,AJ$18),"",VLOOKUP(CONCATENATE(0,$A52,0,AJ$18),'Berechnung TBA'!$A$5:$Q$9166,17,FALSE)),
IF(AND($A52&lt;10,OR(AJ$18=10,AJ$18&gt;10)),IF(VLOOKUP(CONCATENATE(0,$A52,AJ$18),'Berechnung TBA'!$A$5:$Q$9166,1,FALSE)&lt;&gt;CONCATENATE(0,$A52,AJ$18),"",VLOOKUP(CONCATENATE(0,$A52,AJ$18),'Berechnung TBA'!$A$5:$Q$9166,17,FALSE)),
IF(AND(AJ$18&lt;10,OR($A52=10,$A52&gt;10)),IF(VLOOKUP(CONCATENATE($A52,0,AJ$18),'Berechnung TBA'!$A$5:$Q$9166,1,FALSE)&lt;&gt;CONCATENATE($A52,0,AJ$18),"",VLOOKUP(CONCATENATE($A52,0,AJ$18),'Berechnung TBA'!$A$5:$Q$9166,17,FALSE)),
IF(VLOOKUP(CONCATENATE($A52,AJ$18),'Berechnung TBA'!$A$5:$Q$9166,1,FALSE)&lt;&gt;CONCATENATE($A52,AJ$18),"",VLOOKUP(CONCATENATE($A52,AJ$18),'Berechnung TBA'!$A$5:$Q$9166,17,FALSE)))))),"")</f>
        <v/>
      </c>
      <c r="AK52" s="14" t="str">
        <f>IFERROR(IF(OR($A52="",AK$18="",$A52=AK$18),"",
IF(AND($A52&lt;10,AK$18&lt;10),IF(VLOOKUP(CONCATENATE(0,$A52,0,AK$18),'Berechnung TBA'!$A$5:$Q$9166,1,FALSE)&lt;&gt;CONCATENATE(0,$A52,0,AK$18),"",VLOOKUP(CONCATENATE(0,$A52,0,AK$18),'Berechnung TBA'!$A$5:$Q$9166,17,FALSE)),
IF(AND($A52&lt;10,OR(AK$18=10,AK$18&gt;10)),IF(VLOOKUP(CONCATENATE(0,$A52,AK$18),'Berechnung TBA'!$A$5:$Q$9166,1,FALSE)&lt;&gt;CONCATENATE(0,$A52,AK$18),"",VLOOKUP(CONCATENATE(0,$A52,AK$18),'Berechnung TBA'!$A$5:$Q$9166,17,FALSE)),
IF(AND(AK$18&lt;10,OR($A52=10,$A52&gt;10)),IF(VLOOKUP(CONCATENATE($A52,0,AK$18),'Berechnung TBA'!$A$5:$Q$9166,1,FALSE)&lt;&gt;CONCATENATE($A52,0,AK$18),"",VLOOKUP(CONCATENATE($A52,0,AK$18),'Berechnung TBA'!$A$5:$Q$9166,17,FALSE)),
IF(VLOOKUP(CONCATENATE($A52,AK$18),'Berechnung TBA'!$A$5:$Q$9166,1,FALSE)&lt;&gt;CONCATENATE($A52,AK$18),"",VLOOKUP(CONCATENATE($A52,AK$18),'Berechnung TBA'!$A$5:$Q$9166,17,FALSE)))))),"")</f>
        <v/>
      </c>
      <c r="AL52" s="14" t="str">
        <f>IFERROR(IF(OR($A52="",AL$18="",$A52=AL$18),"",
IF(AND($A52&lt;10,AL$18&lt;10),IF(VLOOKUP(CONCATENATE(0,$A52,0,AL$18),'Berechnung TBA'!$A$5:$Q$9166,1,FALSE)&lt;&gt;CONCATENATE(0,$A52,0,AL$18),"",VLOOKUP(CONCATENATE(0,$A52,0,AL$18),'Berechnung TBA'!$A$5:$Q$9166,17,FALSE)),
IF(AND($A52&lt;10,OR(AL$18=10,AL$18&gt;10)),IF(VLOOKUP(CONCATENATE(0,$A52,AL$18),'Berechnung TBA'!$A$5:$Q$9166,1,FALSE)&lt;&gt;CONCATENATE(0,$A52,AL$18),"",VLOOKUP(CONCATENATE(0,$A52,AL$18),'Berechnung TBA'!$A$5:$Q$9166,17,FALSE)),
IF(AND(AL$18&lt;10,OR($A52=10,$A52&gt;10)),IF(VLOOKUP(CONCATENATE($A52,0,AL$18),'Berechnung TBA'!$A$5:$Q$9166,1,FALSE)&lt;&gt;CONCATENATE($A52,0,AL$18),"",VLOOKUP(CONCATENATE($A52,0,AL$18),'Berechnung TBA'!$A$5:$Q$9166,17,FALSE)),
IF(VLOOKUP(CONCATENATE($A52,AL$18),'Berechnung TBA'!$A$5:$Q$9166,1,FALSE)&lt;&gt;CONCATENATE($A52,AL$18),"",VLOOKUP(CONCATENATE($A52,AL$18),'Berechnung TBA'!$A$5:$Q$9166,17,FALSE)))))),"")</f>
        <v/>
      </c>
      <c r="AM52" s="14" t="str">
        <f>IFERROR(IF(OR($A52="",AM$18="",$A52=AM$18),"",
IF(AND($A52&lt;10,AM$18&lt;10),IF(VLOOKUP(CONCATENATE(0,$A52,0,AM$18),'Berechnung TBA'!$A$5:$Q$9166,1,FALSE)&lt;&gt;CONCATENATE(0,$A52,0,AM$18),"",VLOOKUP(CONCATENATE(0,$A52,0,AM$18),'Berechnung TBA'!$A$5:$Q$9166,17,FALSE)),
IF(AND($A52&lt;10,OR(AM$18=10,AM$18&gt;10)),IF(VLOOKUP(CONCATENATE(0,$A52,AM$18),'Berechnung TBA'!$A$5:$Q$9166,1,FALSE)&lt;&gt;CONCATENATE(0,$A52,AM$18),"",VLOOKUP(CONCATENATE(0,$A52,AM$18),'Berechnung TBA'!$A$5:$Q$9166,17,FALSE)),
IF(AND(AM$18&lt;10,OR($A52=10,$A52&gt;10)),IF(VLOOKUP(CONCATENATE($A52,0,AM$18),'Berechnung TBA'!$A$5:$Q$9166,1,FALSE)&lt;&gt;CONCATENATE($A52,0,AM$18),"",VLOOKUP(CONCATENATE($A52,0,AM$18),'Berechnung TBA'!$A$5:$Q$9166,17,FALSE)),
IF(VLOOKUP(CONCATENATE($A52,AM$18),'Berechnung TBA'!$A$5:$Q$9166,1,FALSE)&lt;&gt;CONCATENATE($A52,AM$18),"",VLOOKUP(CONCATENATE($A52,AM$18),'Berechnung TBA'!$A$5:$Q$9166,17,FALSE)))))),"")</f>
        <v/>
      </c>
      <c r="AN52" s="14" t="str">
        <f>IFERROR(IF(OR($A52="",AN$18="",$A52=AN$18),"",
IF(AND($A52&lt;10,AN$18&lt;10),IF(VLOOKUP(CONCATENATE(0,$A52,0,AN$18),'Berechnung TBA'!$A$5:$Q$9166,1,FALSE)&lt;&gt;CONCATENATE(0,$A52,0,AN$18),"",VLOOKUP(CONCATENATE(0,$A52,0,AN$18),'Berechnung TBA'!$A$5:$Q$9166,17,FALSE)),
IF(AND($A52&lt;10,OR(AN$18=10,AN$18&gt;10)),IF(VLOOKUP(CONCATENATE(0,$A52,AN$18),'Berechnung TBA'!$A$5:$Q$9166,1,FALSE)&lt;&gt;CONCATENATE(0,$A52,AN$18),"",VLOOKUP(CONCATENATE(0,$A52,AN$18),'Berechnung TBA'!$A$5:$Q$9166,17,FALSE)),
IF(AND(AN$18&lt;10,OR($A52=10,$A52&gt;10)),IF(VLOOKUP(CONCATENATE($A52,0,AN$18),'Berechnung TBA'!$A$5:$Q$9166,1,FALSE)&lt;&gt;CONCATENATE($A52,0,AN$18),"",VLOOKUP(CONCATENATE($A52,0,AN$18),'Berechnung TBA'!$A$5:$Q$9166,17,FALSE)),
IF(VLOOKUP(CONCATENATE($A52,AN$18),'Berechnung TBA'!$A$5:$Q$9166,1,FALSE)&lt;&gt;CONCATENATE($A52,AN$18),"",VLOOKUP(CONCATENATE($A52,AN$18),'Berechnung TBA'!$A$5:$Q$9166,17,FALSE)))))),"")</f>
        <v/>
      </c>
    </row>
    <row r="53" spans="1:40" x14ac:dyDescent="0.2">
      <c r="A53" s="6" t="str">
        <f t="shared" si="1"/>
        <v/>
      </c>
      <c r="B53" s="6" t="str">
        <f>IF(AI8="","",AI8)</f>
        <v/>
      </c>
      <c r="C53" s="13" t="str">
        <f>IF(AI$8="","",
IF(AI$8="FG",
IF(AND(2/3*AI$10/1.2&gt;2,OR(2/3*AI$10/1.2&lt;8,2/3*AI$10/1.2=8)),2/3*AI$10/1.2,IF(2/3*AI$10/1.2&gt;8,8,2)),
IF(AI$8="SB",
IF(AND(2/3*AI$10/0.8&gt;2,OR(2/3*AI$10/0.8&lt;8,2/3*AI$10/0.8=8)),2/3*AI$10/0.8,IF(2/3*AI$10/0.8&gt;8,8,2)),
VLOOKUP(AI$12,Berechnungsparameter!$A$23:$G$33,4,FALSE))))</f>
        <v/>
      </c>
      <c r="D53" s="13" t="str">
        <f>IF(AI$8="","",
VLOOKUP(AI$12,Berechnungsparameter!$A$23:$G$33,7,FALSE))</f>
        <v/>
      </c>
      <c r="E53" s="14" t="str">
        <f>IFERROR(IF(OR($A53="",E$18="",$A53=E$18),"",
IF(AND($A53&lt;10,E$18&lt;10),IF(VLOOKUP(CONCATENATE(0,$A53,0,E$18),'Berechnung TBA'!$A$5:$Q$9166,1,FALSE)&lt;&gt;CONCATENATE(0,$A53,0,E$18),"",VLOOKUP(CONCATENATE(0,$A53,0,E$18),'Berechnung TBA'!$A$5:$Q$9166,17,FALSE)),
IF(AND($A53&lt;10,OR(E$18=10,E$18&gt;10)),IF(VLOOKUP(CONCATENATE(0,$A53,E$18),'Berechnung TBA'!$A$5:$Q$9166,1,FALSE)&lt;&gt;CONCATENATE(0,$A53,E$18),"",VLOOKUP(CONCATENATE(0,$A53,E$18),'Berechnung TBA'!$A$5:$Q$9166,17,FALSE)),
IF(AND(E$18&lt;10,OR($A53=10,$A53&gt;10)),IF(VLOOKUP(CONCATENATE($A53,0,E$18),'Berechnung TBA'!$A$5:$Q$9166,1,FALSE)&lt;&gt;CONCATENATE($A53,0,E$18),"",VLOOKUP(CONCATENATE($A53,0,E$18),'Berechnung TBA'!$A$5:$Q$9166,17,FALSE)),
IF(VLOOKUP(CONCATENATE($A53,E$18),'Berechnung TBA'!$A$5:$Q$9166,1,FALSE)&lt;&gt;CONCATENATE($A53,E$18),"",VLOOKUP(CONCATENATE($A53,E$18),'Berechnung TBA'!$A$5:$Q$9166,17,FALSE)))))),"")</f>
        <v/>
      </c>
      <c r="F53" s="14" t="str">
        <f>IFERROR(IF(OR($A53="",F$18="",$A53=F$18),"",
IF(AND($A53&lt;10,F$18&lt;10),IF(VLOOKUP(CONCATENATE(0,$A53,0,F$18),'Berechnung TBA'!$A$5:$Q$9166,1,FALSE)&lt;&gt;CONCATENATE(0,$A53,0,F$18),"",VLOOKUP(CONCATENATE(0,$A53,0,F$18),'Berechnung TBA'!$A$5:$Q$9166,17,FALSE)),
IF(AND($A53&lt;10,OR(F$18=10,F$18&gt;10)),IF(VLOOKUP(CONCATENATE(0,$A53,F$18),'Berechnung TBA'!$A$5:$Q$9166,1,FALSE)&lt;&gt;CONCATENATE(0,$A53,F$18),"",VLOOKUP(CONCATENATE(0,$A53,F$18),'Berechnung TBA'!$A$5:$Q$9166,17,FALSE)),
IF(AND(F$18&lt;10,OR($A53=10,$A53&gt;10)),IF(VLOOKUP(CONCATENATE($A53,0,F$18),'Berechnung TBA'!$A$5:$Q$9166,1,FALSE)&lt;&gt;CONCATENATE($A53,0,F$18),"",VLOOKUP(CONCATENATE($A53,0,F$18),'Berechnung TBA'!$A$5:$Q$9166,17,FALSE)),
IF(VLOOKUP(CONCATENATE($A53,F$18),'Berechnung TBA'!$A$5:$Q$9166,1,FALSE)&lt;&gt;CONCATENATE($A53,F$18),"",VLOOKUP(CONCATENATE($A53,F$18),'Berechnung TBA'!$A$5:$Q$9166,17,FALSE)))))),"")</f>
        <v/>
      </c>
      <c r="G53" s="14" t="str">
        <f>IFERROR(IF(OR($A53="",G$18="",$A53=G$18),"",
IF(AND($A53&lt;10,G$18&lt;10),IF(VLOOKUP(CONCATENATE(0,$A53,0,G$18),'Berechnung TBA'!$A$5:$Q$9166,1,FALSE)&lt;&gt;CONCATENATE(0,$A53,0,G$18),"",VLOOKUP(CONCATENATE(0,$A53,0,G$18),'Berechnung TBA'!$A$5:$Q$9166,17,FALSE)),
IF(AND($A53&lt;10,OR(G$18=10,G$18&gt;10)),IF(VLOOKUP(CONCATENATE(0,$A53,G$18),'Berechnung TBA'!$A$5:$Q$9166,1,FALSE)&lt;&gt;CONCATENATE(0,$A53,G$18),"",VLOOKUP(CONCATENATE(0,$A53,G$18),'Berechnung TBA'!$A$5:$Q$9166,17,FALSE)),
IF(AND(G$18&lt;10,OR($A53=10,$A53&gt;10)),IF(VLOOKUP(CONCATENATE($A53,0,G$18),'Berechnung TBA'!$A$5:$Q$9166,1,FALSE)&lt;&gt;CONCATENATE($A53,0,G$18),"",VLOOKUP(CONCATENATE($A53,0,G$18),'Berechnung TBA'!$A$5:$Q$9166,17,FALSE)),
IF(VLOOKUP(CONCATENATE($A53,G$18),'Berechnung TBA'!$A$5:$Q$9166,1,FALSE)&lt;&gt;CONCATENATE($A53,G$18),"",VLOOKUP(CONCATENATE($A53,G$18),'Berechnung TBA'!$A$5:$Q$9166,17,FALSE)))))),"")</f>
        <v/>
      </c>
      <c r="H53" s="14" t="str">
        <f>IFERROR(IF(OR($A53="",H$18="",$A53=H$18),"",
IF(AND($A53&lt;10,H$18&lt;10),IF(VLOOKUP(CONCATENATE(0,$A53,0,H$18),'Berechnung TBA'!$A$5:$Q$9166,1,FALSE)&lt;&gt;CONCATENATE(0,$A53,0,H$18),"",VLOOKUP(CONCATENATE(0,$A53,0,H$18),'Berechnung TBA'!$A$5:$Q$9166,17,FALSE)),
IF(AND($A53&lt;10,OR(H$18=10,H$18&gt;10)),IF(VLOOKUP(CONCATENATE(0,$A53,H$18),'Berechnung TBA'!$A$5:$Q$9166,1,FALSE)&lt;&gt;CONCATENATE(0,$A53,H$18),"",VLOOKUP(CONCATENATE(0,$A53,H$18),'Berechnung TBA'!$A$5:$Q$9166,17,FALSE)),
IF(AND(H$18&lt;10,OR($A53=10,$A53&gt;10)),IF(VLOOKUP(CONCATENATE($A53,0,H$18),'Berechnung TBA'!$A$5:$Q$9166,1,FALSE)&lt;&gt;CONCATENATE($A53,0,H$18),"",VLOOKUP(CONCATENATE($A53,0,H$18),'Berechnung TBA'!$A$5:$Q$9166,17,FALSE)),
IF(VLOOKUP(CONCATENATE($A53,H$18),'Berechnung TBA'!$A$5:$Q$9166,1,FALSE)&lt;&gt;CONCATENATE($A53,H$18),"",VLOOKUP(CONCATENATE($A53,H$18),'Berechnung TBA'!$A$5:$Q$9166,17,FALSE)))))),"")</f>
        <v/>
      </c>
      <c r="I53" s="14" t="str">
        <f>IFERROR(IF(OR($A53="",I$18="",$A53=I$18),"",
IF(AND($A53&lt;10,I$18&lt;10),IF(VLOOKUP(CONCATENATE(0,$A53,0,I$18),'Berechnung TBA'!$A$5:$Q$9166,1,FALSE)&lt;&gt;CONCATENATE(0,$A53,0,I$18),"",VLOOKUP(CONCATENATE(0,$A53,0,I$18),'Berechnung TBA'!$A$5:$Q$9166,17,FALSE)),
IF(AND($A53&lt;10,OR(I$18=10,I$18&gt;10)),IF(VLOOKUP(CONCATENATE(0,$A53,I$18),'Berechnung TBA'!$A$5:$Q$9166,1,FALSE)&lt;&gt;CONCATENATE(0,$A53,I$18),"",VLOOKUP(CONCATENATE(0,$A53,I$18),'Berechnung TBA'!$A$5:$Q$9166,17,FALSE)),
IF(AND(I$18&lt;10,OR($A53=10,$A53&gt;10)),IF(VLOOKUP(CONCATENATE($A53,0,I$18),'Berechnung TBA'!$A$5:$Q$9166,1,FALSE)&lt;&gt;CONCATENATE($A53,0,I$18),"",VLOOKUP(CONCATENATE($A53,0,I$18),'Berechnung TBA'!$A$5:$Q$9166,17,FALSE)),
IF(VLOOKUP(CONCATENATE($A53,I$18),'Berechnung TBA'!$A$5:$Q$9166,1,FALSE)&lt;&gt;CONCATENATE($A53,I$18),"",VLOOKUP(CONCATENATE($A53,I$18),'Berechnung TBA'!$A$5:$Q$9166,17,FALSE)))))),"")</f>
        <v/>
      </c>
      <c r="J53" s="14" t="str">
        <f>IFERROR(IF(OR($A53="",J$18="",$A53=J$18),"",
IF(AND($A53&lt;10,J$18&lt;10),IF(VLOOKUP(CONCATENATE(0,$A53,0,J$18),'Berechnung TBA'!$A$5:$Q$9166,1,FALSE)&lt;&gt;CONCATENATE(0,$A53,0,J$18),"",VLOOKUP(CONCATENATE(0,$A53,0,J$18),'Berechnung TBA'!$A$5:$Q$9166,17,FALSE)),
IF(AND($A53&lt;10,OR(J$18=10,J$18&gt;10)),IF(VLOOKUP(CONCATENATE(0,$A53,J$18),'Berechnung TBA'!$A$5:$Q$9166,1,FALSE)&lt;&gt;CONCATENATE(0,$A53,J$18),"",VLOOKUP(CONCATENATE(0,$A53,J$18),'Berechnung TBA'!$A$5:$Q$9166,17,FALSE)),
IF(AND(J$18&lt;10,OR($A53=10,$A53&gt;10)),IF(VLOOKUP(CONCATENATE($A53,0,J$18),'Berechnung TBA'!$A$5:$Q$9166,1,FALSE)&lt;&gt;CONCATENATE($A53,0,J$18),"",VLOOKUP(CONCATENATE($A53,0,J$18),'Berechnung TBA'!$A$5:$Q$9166,17,FALSE)),
IF(VLOOKUP(CONCATENATE($A53,J$18),'Berechnung TBA'!$A$5:$Q$9166,1,FALSE)&lt;&gt;CONCATENATE($A53,J$18),"",VLOOKUP(CONCATENATE($A53,J$18),'Berechnung TBA'!$A$5:$Q$9166,17,FALSE)))))),"")</f>
        <v/>
      </c>
      <c r="K53" s="14" t="str">
        <f>IFERROR(IF(OR($A53="",K$18="",$A53=K$18),"",
IF(AND($A53&lt;10,K$18&lt;10),IF(VLOOKUP(CONCATENATE(0,$A53,0,K$18),'Berechnung TBA'!$A$5:$Q$9166,1,FALSE)&lt;&gt;CONCATENATE(0,$A53,0,K$18),"",VLOOKUP(CONCATENATE(0,$A53,0,K$18),'Berechnung TBA'!$A$5:$Q$9166,17,FALSE)),
IF(AND($A53&lt;10,OR(K$18=10,K$18&gt;10)),IF(VLOOKUP(CONCATENATE(0,$A53,K$18),'Berechnung TBA'!$A$5:$Q$9166,1,FALSE)&lt;&gt;CONCATENATE(0,$A53,K$18),"",VLOOKUP(CONCATENATE(0,$A53,K$18),'Berechnung TBA'!$A$5:$Q$9166,17,FALSE)),
IF(AND(K$18&lt;10,OR($A53=10,$A53&gt;10)),IF(VLOOKUP(CONCATENATE($A53,0,K$18),'Berechnung TBA'!$A$5:$Q$9166,1,FALSE)&lt;&gt;CONCATENATE($A53,0,K$18),"",VLOOKUP(CONCATENATE($A53,0,K$18),'Berechnung TBA'!$A$5:$Q$9166,17,FALSE)),
IF(VLOOKUP(CONCATENATE($A53,K$18),'Berechnung TBA'!$A$5:$Q$9166,1,FALSE)&lt;&gt;CONCATENATE($A53,K$18),"",VLOOKUP(CONCATENATE($A53,K$18),'Berechnung TBA'!$A$5:$Q$9166,17,FALSE)))))),"")</f>
        <v/>
      </c>
      <c r="L53" s="14" t="str">
        <f>IFERROR(IF(OR($A53="",L$18="",$A53=L$18),"",
IF(AND($A53&lt;10,L$18&lt;10),IF(VLOOKUP(CONCATENATE(0,$A53,0,L$18),'Berechnung TBA'!$A$5:$Q$9166,1,FALSE)&lt;&gt;CONCATENATE(0,$A53,0,L$18),"",VLOOKUP(CONCATENATE(0,$A53,0,L$18),'Berechnung TBA'!$A$5:$Q$9166,17,FALSE)),
IF(AND($A53&lt;10,OR(L$18=10,L$18&gt;10)),IF(VLOOKUP(CONCATENATE(0,$A53,L$18),'Berechnung TBA'!$A$5:$Q$9166,1,FALSE)&lt;&gt;CONCATENATE(0,$A53,L$18),"",VLOOKUP(CONCATENATE(0,$A53,L$18),'Berechnung TBA'!$A$5:$Q$9166,17,FALSE)),
IF(AND(L$18&lt;10,OR($A53=10,$A53&gt;10)),IF(VLOOKUP(CONCATENATE($A53,0,L$18),'Berechnung TBA'!$A$5:$Q$9166,1,FALSE)&lt;&gt;CONCATENATE($A53,0,L$18),"",VLOOKUP(CONCATENATE($A53,0,L$18),'Berechnung TBA'!$A$5:$Q$9166,17,FALSE)),
IF(VLOOKUP(CONCATENATE($A53,L$18),'Berechnung TBA'!$A$5:$Q$9166,1,FALSE)&lt;&gt;CONCATENATE($A53,L$18),"",VLOOKUP(CONCATENATE($A53,L$18),'Berechnung TBA'!$A$5:$Q$9166,17,FALSE)))))),"")</f>
        <v/>
      </c>
      <c r="M53" s="14" t="str">
        <f>IFERROR(IF(OR($A53="",M$18="",$A53=M$18),"",
IF(AND($A53&lt;10,M$18&lt;10),IF(VLOOKUP(CONCATENATE(0,$A53,0,M$18),'Berechnung TBA'!$A$5:$Q$9166,1,FALSE)&lt;&gt;CONCATENATE(0,$A53,0,M$18),"",VLOOKUP(CONCATENATE(0,$A53,0,M$18),'Berechnung TBA'!$A$5:$Q$9166,17,FALSE)),
IF(AND($A53&lt;10,OR(M$18=10,M$18&gt;10)),IF(VLOOKUP(CONCATENATE(0,$A53,M$18),'Berechnung TBA'!$A$5:$Q$9166,1,FALSE)&lt;&gt;CONCATENATE(0,$A53,M$18),"",VLOOKUP(CONCATENATE(0,$A53,M$18),'Berechnung TBA'!$A$5:$Q$9166,17,FALSE)),
IF(AND(M$18&lt;10,OR($A53=10,$A53&gt;10)),IF(VLOOKUP(CONCATENATE($A53,0,M$18),'Berechnung TBA'!$A$5:$Q$9166,1,FALSE)&lt;&gt;CONCATENATE($A53,0,M$18),"",VLOOKUP(CONCATENATE($A53,0,M$18),'Berechnung TBA'!$A$5:$Q$9166,17,FALSE)),
IF(VLOOKUP(CONCATENATE($A53,M$18),'Berechnung TBA'!$A$5:$Q$9166,1,FALSE)&lt;&gt;CONCATENATE($A53,M$18),"",VLOOKUP(CONCATENATE($A53,M$18),'Berechnung TBA'!$A$5:$Q$9166,17,FALSE)))))),"")</f>
        <v/>
      </c>
      <c r="N53" s="14" t="str">
        <f>IFERROR(IF(OR($A53="",N$18="",$A53=N$18),"",
IF(AND($A53&lt;10,N$18&lt;10),IF(VLOOKUP(CONCATENATE(0,$A53,0,N$18),'Berechnung TBA'!$A$5:$Q$9166,1,FALSE)&lt;&gt;CONCATENATE(0,$A53,0,N$18),"",VLOOKUP(CONCATENATE(0,$A53,0,N$18),'Berechnung TBA'!$A$5:$Q$9166,17,FALSE)),
IF(AND($A53&lt;10,OR(N$18=10,N$18&gt;10)),IF(VLOOKUP(CONCATENATE(0,$A53,N$18),'Berechnung TBA'!$A$5:$Q$9166,1,FALSE)&lt;&gt;CONCATENATE(0,$A53,N$18),"",VLOOKUP(CONCATENATE(0,$A53,N$18),'Berechnung TBA'!$A$5:$Q$9166,17,FALSE)),
IF(AND(N$18&lt;10,OR($A53=10,$A53&gt;10)),IF(VLOOKUP(CONCATENATE($A53,0,N$18),'Berechnung TBA'!$A$5:$Q$9166,1,FALSE)&lt;&gt;CONCATENATE($A53,0,N$18),"",VLOOKUP(CONCATENATE($A53,0,N$18),'Berechnung TBA'!$A$5:$Q$9166,17,FALSE)),
IF(VLOOKUP(CONCATENATE($A53,N$18),'Berechnung TBA'!$A$5:$Q$9166,1,FALSE)&lt;&gt;CONCATENATE($A53,N$18),"",VLOOKUP(CONCATENATE($A53,N$18),'Berechnung TBA'!$A$5:$Q$9166,17,FALSE)))))),"")</f>
        <v/>
      </c>
      <c r="O53" s="14" t="str">
        <f>IFERROR(IF(OR($A53="",O$18="",$A53=O$18),"",
IF(AND($A53&lt;10,O$18&lt;10),IF(VLOOKUP(CONCATENATE(0,$A53,0,O$18),'Berechnung TBA'!$A$5:$Q$9166,1,FALSE)&lt;&gt;CONCATENATE(0,$A53,0,O$18),"",VLOOKUP(CONCATENATE(0,$A53,0,O$18),'Berechnung TBA'!$A$5:$Q$9166,17,FALSE)),
IF(AND($A53&lt;10,OR(O$18=10,O$18&gt;10)),IF(VLOOKUP(CONCATENATE(0,$A53,O$18),'Berechnung TBA'!$A$5:$Q$9166,1,FALSE)&lt;&gt;CONCATENATE(0,$A53,O$18),"",VLOOKUP(CONCATENATE(0,$A53,O$18),'Berechnung TBA'!$A$5:$Q$9166,17,FALSE)),
IF(AND(O$18&lt;10,OR($A53=10,$A53&gt;10)),IF(VLOOKUP(CONCATENATE($A53,0,O$18),'Berechnung TBA'!$A$5:$Q$9166,1,FALSE)&lt;&gt;CONCATENATE($A53,0,O$18),"",VLOOKUP(CONCATENATE($A53,0,O$18),'Berechnung TBA'!$A$5:$Q$9166,17,FALSE)),
IF(VLOOKUP(CONCATENATE($A53,O$18),'Berechnung TBA'!$A$5:$Q$9166,1,FALSE)&lt;&gt;CONCATENATE($A53,O$18),"",VLOOKUP(CONCATENATE($A53,O$18),'Berechnung TBA'!$A$5:$Q$9166,17,FALSE)))))),"")</f>
        <v/>
      </c>
      <c r="P53" s="14" t="str">
        <f>IFERROR(IF(OR($A53="",P$18="",$A53=P$18),"",
IF(AND($A53&lt;10,P$18&lt;10),IF(VLOOKUP(CONCATENATE(0,$A53,0,P$18),'Berechnung TBA'!$A$5:$Q$9166,1,FALSE)&lt;&gt;CONCATENATE(0,$A53,0,P$18),"",VLOOKUP(CONCATENATE(0,$A53,0,P$18),'Berechnung TBA'!$A$5:$Q$9166,17,FALSE)),
IF(AND($A53&lt;10,OR(P$18=10,P$18&gt;10)),IF(VLOOKUP(CONCATENATE(0,$A53,P$18),'Berechnung TBA'!$A$5:$Q$9166,1,FALSE)&lt;&gt;CONCATENATE(0,$A53,P$18),"",VLOOKUP(CONCATENATE(0,$A53,P$18),'Berechnung TBA'!$A$5:$Q$9166,17,FALSE)),
IF(AND(P$18&lt;10,OR($A53=10,$A53&gt;10)),IF(VLOOKUP(CONCATENATE($A53,0,P$18),'Berechnung TBA'!$A$5:$Q$9166,1,FALSE)&lt;&gt;CONCATENATE($A53,0,P$18),"",VLOOKUP(CONCATENATE($A53,0,P$18),'Berechnung TBA'!$A$5:$Q$9166,17,FALSE)),
IF(VLOOKUP(CONCATENATE($A53,P$18),'Berechnung TBA'!$A$5:$Q$9166,1,FALSE)&lt;&gt;CONCATENATE($A53,P$18),"",VLOOKUP(CONCATENATE($A53,P$18),'Berechnung TBA'!$A$5:$Q$9166,17,FALSE)))))),"")</f>
        <v/>
      </c>
      <c r="Q53" s="14" t="str">
        <f>IFERROR(IF(OR($A53="",Q$18="",$A53=Q$18),"",
IF(AND($A53&lt;10,Q$18&lt;10),IF(VLOOKUP(CONCATENATE(0,$A53,0,Q$18),'Berechnung TBA'!$A$5:$Q$9166,1,FALSE)&lt;&gt;CONCATENATE(0,$A53,0,Q$18),"",VLOOKUP(CONCATENATE(0,$A53,0,Q$18),'Berechnung TBA'!$A$5:$Q$9166,17,FALSE)),
IF(AND($A53&lt;10,OR(Q$18=10,Q$18&gt;10)),IF(VLOOKUP(CONCATENATE(0,$A53,Q$18),'Berechnung TBA'!$A$5:$Q$9166,1,FALSE)&lt;&gt;CONCATENATE(0,$A53,Q$18),"",VLOOKUP(CONCATENATE(0,$A53,Q$18),'Berechnung TBA'!$A$5:$Q$9166,17,FALSE)),
IF(AND(Q$18&lt;10,OR($A53=10,$A53&gt;10)),IF(VLOOKUP(CONCATENATE($A53,0,Q$18),'Berechnung TBA'!$A$5:$Q$9166,1,FALSE)&lt;&gt;CONCATENATE($A53,0,Q$18),"",VLOOKUP(CONCATENATE($A53,0,Q$18),'Berechnung TBA'!$A$5:$Q$9166,17,FALSE)),
IF(VLOOKUP(CONCATENATE($A53,Q$18),'Berechnung TBA'!$A$5:$Q$9166,1,FALSE)&lt;&gt;CONCATENATE($A53,Q$18),"",VLOOKUP(CONCATENATE($A53,Q$18),'Berechnung TBA'!$A$5:$Q$9166,17,FALSE)))))),"")</f>
        <v/>
      </c>
      <c r="R53" s="14" t="str">
        <f>IFERROR(IF(OR($A53="",R$18="",$A53=R$18),"",
IF(AND($A53&lt;10,R$18&lt;10),IF(VLOOKUP(CONCATENATE(0,$A53,0,R$18),'Berechnung TBA'!$A$5:$Q$9166,1,FALSE)&lt;&gt;CONCATENATE(0,$A53,0,R$18),"",VLOOKUP(CONCATENATE(0,$A53,0,R$18),'Berechnung TBA'!$A$5:$Q$9166,17,FALSE)),
IF(AND($A53&lt;10,OR(R$18=10,R$18&gt;10)),IF(VLOOKUP(CONCATENATE(0,$A53,R$18),'Berechnung TBA'!$A$5:$Q$9166,1,FALSE)&lt;&gt;CONCATENATE(0,$A53,R$18),"",VLOOKUP(CONCATENATE(0,$A53,R$18),'Berechnung TBA'!$A$5:$Q$9166,17,FALSE)),
IF(AND(R$18&lt;10,OR($A53=10,$A53&gt;10)),IF(VLOOKUP(CONCATENATE($A53,0,R$18),'Berechnung TBA'!$A$5:$Q$9166,1,FALSE)&lt;&gt;CONCATENATE($A53,0,R$18),"",VLOOKUP(CONCATENATE($A53,0,R$18),'Berechnung TBA'!$A$5:$Q$9166,17,FALSE)),
IF(VLOOKUP(CONCATENATE($A53,R$18),'Berechnung TBA'!$A$5:$Q$9166,1,FALSE)&lt;&gt;CONCATENATE($A53,R$18),"",VLOOKUP(CONCATENATE($A53,R$18),'Berechnung TBA'!$A$5:$Q$9166,17,FALSE)))))),"")</f>
        <v/>
      </c>
      <c r="S53" s="14" t="str">
        <f>IFERROR(IF(OR($A53="",S$18="",$A53=S$18),"",
IF(AND($A53&lt;10,S$18&lt;10),IF(VLOOKUP(CONCATENATE(0,$A53,0,S$18),'Berechnung TBA'!$A$5:$Q$9166,1,FALSE)&lt;&gt;CONCATENATE(0,$A53,0,S$18),"",VLOOKUP(CONCATENATE(0,$A53,0,S$18),'Berechnung TBA'!$A$5:$Q$9166,17,FALSE)),
IF(AND($A53&lt;10,OR(S$18=10,S$18&gt;10)),IF(VLOOKUP(CONCATENATE(0,$A53,S$18),'Berechnung TBA'!$A$5:$Q$9166,1,FALSE)&lt;&gt;CONCATENATE(0,$A53,S$18),"",VLOOKUP(CONCATENATE(0,$A53,S$18),'Berechnung TBA'!$A$5:$Q$9166,17,FALSE)),
IF(AND(S$18&lt;10,OR($A53=10,$A53&gt;10)),IF(VLOOKUP(CONCATENATE($A53,0,S$18),'Berechnung TBA'!$A$5:$Q$9166,1,FALSE)&lt;&gt;CONCATENATE($A53,0,S$18),"",VLOOKUP(CONCATENATE($A53,0,S$18),'Berechnung TBA'!$A$5:$Q$9166,17,FALSE)),
IF(VLOOKUP(CONCATENATE($A53,S$18),'Berechnung TBA'!$A$5:$Q$9166,1,FALSE)&lt;&gt;CONCATENATE($A53,S$18),"",VLOOKUP(CONCATENATE($A53,S$18),'Berechnung TBA'!$A$5:$Q$9166,17,FALSE)))))),"")</f>
        <v/>
      </c>
      <c r="T53" s="14" t="str">
        <f>IFERROR(IF(OR($A53="",T$18="",$A53=T$18),"",
IF(AND($A53&lt;10,T$18&lt;10),IF(VLOOKUP(CONCATENATE(0,$A53,0,T$18),'Berechnung TBA'!$A$5:$Q$9166,1,FALSE)&lt;&gt;CONCATENATE(0,$A53,0,T$18),"",VLOOKUP(CONCATENATE(0,$A53,0,T$18),'Berechnung TBA'!$A$5:$Q$9166,17,FALSE)),
IF(AND($A53&lt;10,OR(T$18=10,T$18&gt;10)),IF(VLOOKUP(CONCATENATE(0,$A53,T$18),'Berechnung TBA'!$A$5:$Q$9166,1,FALSE)&lt;&gt;CONCATENATE(0,$A53,T$18),"",VLOOKUP(CONCATENATE(0,$A53,T$18),'Berechnung TBA'!$A$5:$Q$9166,17,FALSE)),
IF(AND(T$18&lt;10,OR($A53=10,$A53&gt;10)),IF(VLOOKUP(CONCATENATE($A53,0,T$18),'Berechnung TBA'!$A$5:$Q$9166,1,FALSE)&lt;&gt;CONCATENATE($A53,0,T$18),"",VLOOKUP(CONCATENATE($A53,0,T$18),'Berechnung TBA'!$A$5:$Q$9166,17,FALSE)),
IF(VLOOKUP(CONCATENATE($A53,T$18),'Berechnung TBA'!$A$5:$Q$9166,1,FALSE)&lt;&gt;CONCATENATE($A53,T$18),"",VLOOKUP(CONCATENATE($A53,T$18),'Berechnung TBA'!$A$5:$Q$9166,17,FALSE)))))),"")</f>
        <v/>
      </c>
      <c r="U53" s="14" t="str">
        <f>IFERROR(IF(OR($A53="",U$18="",$A53=U$18),"",
IF(AND($A53&lt;10,U$18&lt;10),IF(VLOOKUP(CONCATENATE(0,$A53,0,U$18),'Berechnung TBA'!$A$5:$Q$9166,1,FALSE)&lt;&gt;CONCATENATE(0,$A53,0,U$18),"",VLOOKUP(CONCATENATE(0,$A53,0,U$18),'Berechnung TBA'!$A$5:$Q$9166,17,FALSE)),
IF(AND($A53&lt;10,OR(U$18=10,U$18&gt;10)),IF(VLOOKUP(CONCATENATE(0,$A53,U$18),'Berechnung TBA'!$A$5:$Q$9166,1,FALSE)&lt;&gt;CONCATENATE(0,$A53,U$18),"",VLOOKUP(CONCATENATE(0,$A53,U$18),'Berechnung TBA'!$A$5:$Q$9166,17,FALSE)),
IF(AND(U$18&lt;10,OR($A53=10,$A53&gt;10)),IF(VLOOKUP(CONCATENATE($A53,0,U$18),'Berechnung TBA'!$A$5:$Q$9166,1,FALSE)&lt;&gt;CONCATENATE($A53,0,U$18),"",VLOOKUP(CONCATENATE($A53,0,U$18),'Berechnung TBA'!$A$5:$Q$9166,17,FALSE)),
IF(VLOOKUP(CONCATENATE($A53,U$18),'Berechnung TBA'!$A$5:$Q$9166,1,FALSE)&lt;&gt;CONCATENATE($A53,U$18),"",VLOOKUP(CONCATENATE($A53,U$18),'Berechnung TBA'!$A$5:$Q$9166,17,FALSE)))))),"")</f>
        <v/>
      </c>
      <c r="V53" s="14" t="str">
        <f>IFERROR(IF(OR($A53="",V$18="",$A53=V$18),"",
IF(AND($A53&lt;10,V$18&lt;10),IF(VLOOKUP(CONCATENATE(0,$A53,0,V$18),'Berechnung TBA'!$A$5:$Q$9166,1,FALSE)&lt;&gt;CONCATENATE(0,$A53,0,V$18),"",VLOOKUP(CONCATENATE(0,$A53,0,V$18),'Berechnung TBA'!$A$5:$Q$9166,17,FALSE)),
IF(AND($A53&lt;10,OR(V$18=10,V$18&gt;10)),IF(VLOOKUP(CONCATENATE(0,$A53,V$18),'Berechnung TBA'!$A$5:$Q$9166,1,FALSE)&lt;&gt;CONCATENATE(0,$A53,V$18),"",VLOOKUP(CONCATENATE(0,$A53,V$18),'Berechnung TBA'!$A$5:$Q$9166,17,FALSE)),
IF(AND(V$18&lt;10,OR($A53=10,$A53&gt;10)),IF(VLOOKUP(CONCATENATE($A53,0,V$18),'Berechnung TBA'!$A$5:$Q$9166,1,FALSE)&lt;&gt;CONCATENATE($A53,0,V$18),"",VLOOKUP(CONCATENATE($A53,0,V$18),'Berechnung TBA'!$A$5:$Q$9166,17,FALSE)),
IF(VLOOKUP(CONCATENATE($A53,V$18),'Berechnung TBA'!$A$5:$Q$9166,1,FALSE)&lt;&gt;CONCATENATE($A53,V$18),"",VLOOKUP(CONCATENATE($A53,V$18),'Berechnung TBA'!$A$5:$Q$9166,17,FALSE)))))),"")</f>
        <v/>
      </c>
      <c r="W53" s="14" t="str">
        <f>IFERROR(IF(OR($A53="",W$18="",$A53=W$18),"",
IF(AND($A53&lt;10,W$18&lt;10),IF(VLOOKUP(CONCATENATE(0,$A53,0,W$18),'Berechnung TBA'!$A$5:$Q$9166,1,FALSE)&lt;&gt;CONCATENATE(0,$A53,0,W$18),"",VLOOKUP(CONCATENATE(0,$A53,0,W$18),'Berechnung TBA'!$A$5:$Q$9166,17,FALSE)),
IF(AND($A53&lt;10,OR(W$18=10,W$18&gt;10)),IF(VLOOKUP(CONCATENATE(0,$A53,W$18),'Berechnung TBA'!$A$5:$Q$9166,1,FALSE)&lt;&gt;CONCATENATE(0,$A53,W$18),"",VLOOKUP(CONCATENATE(0,$A53,W$18),'Berechnung TBA'!$A$5:$Q$9166,17,FALSE)),
IF(AND(W$18&lt;10,OR($A53=10,$A53&gt;10)),IF(VLOOKUP(CONCATENATE($A53,0,W$18),'Berechnung TBA'!$A$5:$Q$9166,1,FALSE)&lt;&gt;CONCATENATE($A53,0,W$18),"",VLOOKUP(CONCATENATE($A53,0,W$18),'Berechnung TBA'!$A$5:$Q$9166,17,FALSE)),
IF(VLOOKUP(CONCATENATE($A53,W$18),'Berechnung TBA'!$A$5:$Q$9166,1,FALSE)&lt;&gt;CONCATENATE($A53,W$18),"",VLOOKUP(CONCATENATE($A53,W$18),'Berechnung TBA'!$A$5:$Q$9166,17,FALSE)))))),"")</f>
        <v/>
      </c>
      <c r="X53" s="14" t="str">
        <f>IFERROR(IF(OR($A53="",X$18="",$A53=X$18),"",
IF(AND($A53&lt;10,X$18&lt;10),IF(VLOOKUP(CONCATENATE(0,$A53,0,X$18),'Berechnung TBA'!$A$5:$Q$9166,1,FALSE)&lt;&gt;CONCATENATE(0,$A53,0,X$18),"",VLOOKUP(CONCATENATE(0,$A53,0,X$18),'Berechnung TBA'!$A$5:$Q$9166,17,FALSE)),
IF(AND($A53&lt;10,OR(X$18=10,X$18&gt;10)),IF(VLOOKUP(CONCATENATE(0,$A53,X$18),'Berechnung TBA'!$A$5:$Q$9166,1,FALSE)&lt;&gt;CONCATENATE(0,$A53,X$18),"",VLOOKUP(CONCATENATE(0,$A53,X$18),'Berechnung TBA'!$A$5:$Q$9166,17,FALSE)),
IF(AND(X$18&lt;10,OR($A53=10,$A53&gt;10)),IF(VLOOKUP(CONCATENATE($A53,0,X$18),'Berechnung TBA'!$A$5:$Q$9166,1,FALSE)&lt;&gt;CONCATENATE($A53,0,X$18),"",VLOOKUP(CONCATENATE($A53,0,X$18),'Berechnung TBA'!$A$5:$Q$9166,17,FALSE)),
IF(VLOOKUP(CONCATENATE($A53,X$18),'Berechnung TBA'!$A$5:$Q$9166,1,FALSE)&lt;&gt;CONCATENATE($A53,X$18),"",VLOOKUP(CONCATENATE($A53,X$18),'Berechnung TBA'!$A$5:$Q$9166,17,FALSE)))))),"")</f>
        <v/>
      </c>
      <c r="Y53" s="14" t="str">
        <f>IFERROR(IF(OR($A53="",Y$18="",$A53=Y$18),"",
IF(AND($A53&lt;10,Y$18&lt;10),IF(VLOOKUP(CONCATENATE(0,$A53,0,Y$18),'Berechnung TBA'!$A$5:$Q$9166,1,FALSE)&lt;&gt;CONCATENATE(0,$A53,0,Y$18),"",VLOOKUP(CONCATENATE(0,$A53,0,Y$18),'Berechnung TBA'!$A$5:$Q$9166,17,FALSE)),
IF(AND($A53&lt;10,OR(Y$18=10,Y$18&gt;10)),IF(VLOOKUP(CONCATENATE(0,$A53,Y$18),'Berechnung TBA'!$A$5:$Q$9166,1,FALSE)&lt;&gt;CONCATENATE(0,$A53,Y$18),"",VLOOKUP(CONCATENATE(0,$A53,Y$18),'Berechnung TBA'!$A$5:$Q$9166,17,FALSE)),
IF(AND(Y$18&lt;10,OR($A53=10,$A53&gt;10)),IF(VLOOKUP(CONCATENATE($A53,0,Y$18),'Berechnung TBA'!$A$5:$Q$9166,1,FALSE)&lt;&gt;CONCATENATE($A53,0,Y$18),"",VLOOKUP(CONCATENATE($A53,0,Y$18),'Berechnung TBA'!$A$5:$Q$9166,17,FALSE)),
IF(VLOOKUP(CONCATENATE($A53,Y$18),'Berechnung TBA'!$A$5:$Q$9166,1,FALSE)&lt;&gt;CONCATENATE($A53,Y$18),"",VLOOKUP(CONCATENATE($A53,Y$18),'Berechnung TBA'!$A$5:$Q$9166,17,FALSE)))))),"")</f>
        <v/>
      </c>
      <c r="Z53" s="14" t="str">
        <f>IFERROR(IF(OR($A53="",Z$18="",$A53=Z$18),"",
IF(AND($A53&lt;10,Z$18&lt;10),IF(VLOOKUP(CONCATENATE(0,$A53,0,Z$18),'Berechnung TBA'!$A$5:$Q$9166,1,FALSE)&lt;&gt;CONCATENATE(0,$A53,0,Z$18),"",VLOOKUP(CONCATENATE(0,$A53,0,Z$18),'Berechnung TBA'!$A$5:$Q$9166,17,FALSE)),
IF(AND($A53&lt;10,OR(Z$18=10,Z$18&gt;10)),IF(VLOOKUP(CONCATENATE(0,$A53,Z$18),'Berechnung TBA'!$A$5:$Q$9166,1,FALSE)&lt;&gt;CONCATENATE(0,$A53,Z$18),"",VLOOKUP(CONCATENATE(0,$A53,Z$18),'Berechnung TBA'!$A$5:$Q$9166,17,FALSE)),
IF(AND(Z$18&lt;10,OR($A53=10,$A53&gt;10)),IF(VLOOKUP(CONCATENATE($A53,0,Z$18),'Berechnung TBA'!$A$5:$Q$9166,1,FALSE)&lt;&gt;CONCATENATE($A53,0,Z$18),"",VLOOKUP(CONCATENATE($A53,0,Z$18),'Berechnung TBA'!$A$5:$Q$9166,17,FALSE)),
IF(VLOOKUP(CONCATENATE($A53,Z$18),'Berechnung TBA'!$A$5:$Q$9166,1,FALSE)&lt;&gt;CONCATENATE($A53,Z$18),"",VLOOKUP(CONCATENATE($A53,Z$18),'Berechnung TBA'!$A$5:$Q$9166,17,FALSE)))))),"")</f>
        <v/>
      </c>
      <c r="AA53" s="14" t="str">
        <f>IFERROR(IF(OR($A53="",AA$18="",$A53=AA$18),"",
IF(AND($A53&lt;10,AA$18&lt;10),IF(VLOOKUP(CONCATENATE(0,$A53,0,AA$18),'Berechnung TBA'!$A$5:$Q$9166,1,FALSE)&lt;&gt;CONCATENATE(0,$A53,0,AA$18),"",VLOOKUP(CONCATENATE(0,$A53,0,AA$18),'Berechnung TBA'!$A$5:$Q$9166,17,FALSE)),
IF(AND($A53&lt;10,OR(AA$18=10,AA$18&gt;10)),IF(VLOOKUP(CONCATENATE(0,$A53,AA$18),'Berechnung TBA'!$A$5:$Q$9166,1,FALSE)&lt;&gt;CONCATENATE(0,$A53,AA$18),"",VLOOKUP(CONCATENATE(0,$A53,AA$18),'Berechnung TBA'!$A$5:$Q$9166,17,FALSE)),
IF(AND(AA$18&lt;10,OR($A53=10,$A53&gt;10)),IF(VLOOKUP(CONCATENATE($A53,0,AA$18),'Berechnung TBA'!$A$5:$Q$9166,1,FALSE)&lt;&gt;CONCATENATE($A53,0,AA$18),"",VLOOKUP(CONCATENATE($A53,0,AA$18),'Berechnung TBA'!$A$5:$Q$9166,17,FALSE)),
IF(VLOOKUP(CONCATENATE($A53,AA$18),'Berechnung TBA'!$A$5:$Q$9166,1,FALSE)&lt;&gt;CONCATENATE($A53,AA$18),"",VLOOKUP(CONCATENATE($A53,AA$18),'Berechnung TBA'!$A$5:$Q$9166,17,FALSE)))))),"")</f>
        <v/>
      </c>
      <c r="AB53" s="14" t="str">
        <f>IFERROR(IF(OR($A53="",AB$18="",$A53=AB$18),"",
IF(AND($A53&lt;10,AB$18&lt;10),IF(VLOOKUP(CONCATENATE(0,$A53,0,AB$18),'Berechnung TBA'!$A$5:$Q$9166,1,FALSE)&lt;&gt;CONCATENATE(0,$A53,0,AB$18),"",VLOOKUP(CONCATENATE(0,$A53,0,AB$18),'Berechnung TBA'!$A$5:$Q$9166,17,FALSE)),
IF(AND($A53&lt;10,OR(AB$18=10,AB$18&gt;10)),IF(VLOOKUP(CONCATENATE(0,$A53,AB$18),'Berechnung TBA'!$A$5:$Q$9166,1,FALSE)&lt;&gt;CONCATENATE(0,$A53,AB$18),"",VLOOKUP(CONCATENATE(0,$A53,AB$18),'Berechnung TBA'!$A$5:$Q$9166,17,FALSE)),
IF(AND(AB$18&lt;10,OR($A53=10,$A53&gt;10)),IF(VLOOKUP(CONCATENATE($A53,0,AB$18),'Berechnung TBA'!$A$5:$Q$9166,1,FALSE)&lt;&gt;CONCATENATE($A53,0,AB$18),"",VLOOKUP(CONCATENATE($A53,0,AB$18),'Berechnung TBA'!$A$5:$Q$9166,17,FALSE)),
IF(VLOOKUP(CONCATENATE($A53,AB$18),'Berechnung TBA'!$A$5:$Q$9166,1,FALSE)&lt;&gt;CONCATENATE($A53,AB$18),"",VLOOKUP(CONCATENATE($A53,AB$18),'Berechnung TBA'!$A$5:$Q$9166,17,FALSE)))))),"")</f>
        <v/>
      </c>
      <c r="AC53" s="14" t="str">
        <f>IFERROR(IF(OR($A53="",AC$18="",$A53=AC$18),"",
IF(AND($A53&lt;10,AC$18&lt;10),IF(VLOOKUP(CONCATENATE(0,$A53,0,AC$18),'Berechnung TBA'!$A$5:$Q$9166,1,FALSE)&lt;&gt;CONCATENATE(0,$A53,0,AC$18),"",VLOOKUP(CONCATENATE(0,$A53,0,AC$18),'Berechnung TBA'!$A$5:$Q$9166,17,FALSE)),
IF(AND($A53&lt;10,OR(AC$18=10,AC$18&gt;10)),IF(VLOOKUP(CONCATENATE(0,$A53,AC$18),'Berechnung TBA'!$A$5:$Q$9166,1,FALSE)&lt;&gt;CONCATENATE(0,$A53,AC$18),"",VLOOKUP(CONCATENATE(0,$A53,AC$18),'Berechnung TBA'!$A$5:$Q$9166,17,FALSE)),
IF(AND(AC$18&lt;10,OR($A53=10,$A53&gt;10)),IF(VLOOKUP(CONCATENATE($A53,0,AC$18),'Berechnung TBA'!$A$5:$Q$9166,1,FALSE)&lt;&gt;CONCATENATE($A53,0,AC$18),"",VLOOKUP(CONCATENATE($A53,0,AC$18),'Berechnung TBA'!$A$5:$Q$9166,17,FALSE)),
IF(VLOOKUP(CONCATENATE($A53,AC$18),'Berechnung TBA'!$A$5:$Q$9166,1,FALSE)&lt;&gt;CONCATENATE($A53,AC$18),"",VLOOKUP(CONCATENATE($A53,AC$18),'Berechnung TBA'!$A$5:$Q$9166,17,FALSE)))))),"")</f>
        <v/>
      </c>
      <c r="AD53" s="14" t="str">
        <f>IFERROR(IF(OR($A53="",AD$18="",$A53=AD$18),"",
IF(AND($A53&lt;10,AD$18&lt;10),IF(VLOOKUP(CONCATENATE(0,$A53,0,AD$18),'Berechnung TBA'!$A$5:$Q$9166,1,FALSE)&lt;&gt;CONCATENATE(0,$A53,0,AD$18),"",VLOOKUP(CONCATENATE(0,$A53,0,AD$18),'Berechnung TBA'!$A$5:$Q$9166,17,FALSE)),
IF(AND($A53&lt;10,OR(AD$18=10,AD$18&gt;10)),IF(VLOOKUP(CONCATENATE(0,$A53,AD$18),'Berechnung TBA'!$A$5:$Q$9166,1,FALSE)&lt;&gt;CONCATENATE(0,$A53,AD$18),"",VLOOKUP(CONCATENATE(0,$A53,AD$18),'Berechnung TBA'!$A$5:$Q$9166,17,FALSE)),
IF(AND(AD$18&lt;10,OR($A53=10,$A53&gt;10)),IF(VLOOKUP(CONCATENATE($A53,0,AD$18),'Berechnung TBA'!$A$5:$Q$9166,1,FALSE)&lt;&gt;CONCATENATE($A53,0,AD$18),"",VLOOKUP(CONCATENATE($A53,0,AD$18),'Berechnung TBA'!$A$5:$Q$9166,17,FALSE)),
IF(VLOOKUP(CONCATENATE($A53,AD$18),'Berechnung TBA'!$A$5:$Q$9166,1,FALSE)&lt;&gt;CONCATENATE($A53,AD$18),"",VLOOKUP(CONCATENATE($A53,AD$18),'Berechnung TBA'!$A$5:$Q$9166,17,FALSE)))))),"")</f>
        <v/>
      </c>
      <c r="AE53" s="14" t="str">
        <f>IFERROR(IF(OR($A53="",AE$18="",$A53=AE$18),"",
IF(AND($A53&lt;10,AE$18&lt;10),IF(VLOOKUP(CONCATENATE(0,$A53,0,AE$18),'Berechnung TBA'!$A$5:$Q$9166,1,FALSE)&lt;&gt;CONCATENATE(0,$A53,0,AE$18),"",VLOOKUP(CONCATENATE(0,$A53,0,AE$18),'Berechnung TBA'!$A$5:$Q$9166,17,FALSE)),
IF(AND($A53&lt;10,OR(AE$18=10,AE$18&gt;10)),IF(VLOOKUP(CONCATENATE(0,$A53,AE$18),'Berechnung TBA'!$A$5:$Q$9166,1,FALSE)&lt;&gt;CONCATENATE(0,$A53,AE$18),"",VLOOKUP(CONCATENATE(0,$A53,AE$18),'Berechnung TBA'!$A$5:$Q$9166,17,FALSE)),
IF(AND(AE$18&lt;10,OR($A53=10,$A53&gt;10)),IF(VLOOKUP(CONCATENATE($A53,0,AE$18),'Berechnung TBA'!$A$5:$Q$9166,1,FALSE)&lt;&gt;CONCATENATE($A53,0,AE$18),"",VLOOKUP(CONCATENATE($A53,0,AE$18),'Berechnung TBA'!$A$5:$Q$9166,17,FALSE)),
IF(VLOOKUP(CONCATENATE($A53,AE$18),'Berechnung TBA'!$A$5:$Q$9166,1,FALSE)&lt;&gt;CONCATENATE($A53,AE$18),"",VLOOKUP(CONCATENATE($A53,AE$18),'Berechnung TBA'!$A$5:$Q$9166,17,FALSE)))))),"")</f>
        <v/>
      </c>
      <c r="AF53" s="14" t="str">
        <f>IFERROR(IF(OR($A53="",AF$18="",$A53=AF$18),"",
IF(AND($A53&lt;10,AF$18&lt;10),IF(VLOOKUP(CONCATENATE(0,$A53,0,AF$18),'Berechnung TBA'!$A$5:$Q$9166,1,FALSE)&lt;&gt;CONCATENATE(0,$A53,0,AF$18),"",VLOOKUP(CONCATENATE(0,$A53,0,AF$18),'Berechnung TBA'!$A$5:$Q$9166,17,FALSE)),
IF(AND($A53&lt;10,OR(AF$18=10,AF$18&gt;10)),IF(VLOOKUP(CONCATENATE(0,$A53,AF$18),'Berechnung TBA'!$A$5:$Q$9166,1,FALSE)&lt;&gt;CONCATENATE(0,$A53,AF$18),"",VLOOKUP(CONCATENATE(0,$A53,AF$18),'Berechnung TBA'!$A$5:$Q$9166,17,FALSE)),
IF(AND(AF$18&lt;10,OR($A53=10,$A53&gt;10)),IF(VLOOKUP(CONCATENATE($A53,0,AF$18),'Berechnung TBA'!$A$5:$Q$9166,1,FALSE)&lt;&gt;CONCATENATE($A53,0,AF$18),"",VLOOKUP(CONCATENATE($A53,0,AF$18),'Berechnung TBA'!$A$5:$Q$9166,17,FALSE)),
IF(VLOOKUP(CONCATENATE($A53,AF$18),'Berechnung TBA'!$A$5:$Q$9166,1,FALSE)&lt;&gt;CONCATENATE($A53,AF$18),"",VLOOKUP(CONCATENATE($A53,AF$18),'Berechnung TBA'!$A$5:$Q$9166,17,FALSE)))))),"")</f>
        <v/>
      </c>
      <c r="AG53" s="14" t="str">
        <f>IFERROR(IF(OR($A53="",AG$18="",$A53=AG$18),"",
IF(AND($A53&lt;10,AG$18&lt;10),IF(VLOOKUP(CONCATENATE(0,$A53,0,AG$18),'Berechnung TBA'!$A$5:$Q$9166,1,FALSE)&lt;&gt;CONCATENATE(0,$A53,0,AG$18),"",VLOOKUP(CONCATENATE(0,$A53,0,AG$18),'Berechnung TBA'!$A$5:$Q$9166,17,FALSE)),
IF(AND($A53&lt;10,OR(AG$18=10,AG$18&gt;10)),IF(VLOOKUP(CONCATENATE(0,$A53,AG$18),'Berechnung TBA'!$A$5:$Q$9166,1,FALSE)&lt;&gt;CONCATENATE(0,$A53,AG$18),"",VLOOKUP(CONCATENATE(0,$A53,AG$18),'Berechnung TBA'!$A$5:$Q$9166,17,FALSE)),
IF(AND(AG$18&lt;10,OR($A53=10,$A53&gt;10)),IF(VLOOKUP(CONCATENATE($A53,0,AG$18),'Berechnung TBA'!$A$5:$Q$9166,1,FALSE)&lt;&gt;CONCATENATE($A53,0,AG$18),"",VLOOKUP(CONCATENATE($A53,0,AG$18),'Berechnung TBA'!$A$5:$Q$9166,17,FALSE)),
IF(VLOOKUP(CONCATENATE($A53,AG$18),'Berechnung TBA'!$A$5:$Q$9166,1,FALSE)&lt;&gt;CONCATENATE($A53,AG$18),"",VLOOKUP(CONCATENATE($A53,AG$18),'Berechnung TBA'!$A$5:$Q$9166,17,FALSE)))))),"")</f>
        <v/>
      </c>
      <c r="AH53" s="14" t="str">
        <f>IFERROR(IF(OR($A53="",AH$18="",$A53=AH$18),"",
IF(AND($A53&lt;10,AH$18&lt;10),IF(VLOOKUP(CONCATENATE(0,$A53,0,AH$18),'Berechnung TBA'!$A$5:$Q$9166,1,FALSE)&lt;&gt;CONCATENATE(0,$A53,0,AH$18),"",VLOOKUP(CONCATENATE(0,$A53,0,AH$18),'Berechnung TBA'!$A$5:$Q$9166,17,FALSE)),
IF(AND($A53&lt;10,OR(AH$18=10,AH$18&gt;10)),IF(VLOOKUP(CONCATENATE(0,$A53,AH$18),'Berechnung TBA'!$A$5:$Q$9166,1,FALSE)&lt;&gt;CONCATENATE(0,$A53,AH$18),"",VLOOKUP(CONCATENATE(0,$A53,AH$18),'Berechnung TBA'!$A$5:$Q$9166,17,FALSE)),
IF(AND(AH$18&lt;10,OR($A53=10,$A53&gt;10)),IF(VLOOKUP(CONCATENATE($A53,0,AH$18),'Berechnung TBA'!$A$5:$Q$9166,1,FALSE)&lt;&gt;CONCATENATE($A53,0,AH$18),"",VLOOKUP(CONCATENATE($A53,0,AH$18),'Berechnung TBA'!$A$5:$Q$9166,17,FALSE)),
IF(VLOOKUP(CONCATENATE($A53,AH$18),'Berechnung TBA'!$A$5:$Q$9166,1,FALSE)&lt;&gt;CONCATENATE($A53,AH$18),"",VLOOKUP(CONCATENATE($A53,AH$18),'Berechnung TBA'!$A$5:$Q$9166,17,FALSE)))))),"")</f>
        <v/>
      </c>
      <c r="AI53" s="14" t="str">
        <f>IFERROR(IF(OR($A53="",AI$18="",$A53=AI$18),"",
IF(AND($A53&lt;10,AI$18&lt;10),IF(VLOOKUP(CONCATENATE(0,$A53,0,AI$18),'Berechnung TBA'!$A$5:$Q$9166,1,FALSE)&lt;&gt;CONCATENATE(0,$A53,0,AI$18),"",VLOOKUP(CONCATENATE(0,$A53,0,AI$18),'Berechnung TBA'!$A$5:$Q$9166,17,FALSE)),
IF(AND($A53&lt;10,OR(AI$18=10,AI$18&gt;10)),IF(VLOOKUP(CONCATENATE(0,$A53,AI$18),'Berechnung TBA'!$A$5:$Q$9166,1,FALSE)&lt;&gt;CONCATENATE(0,$A53,AI$18),"",VLOOKUP(CONCATENATE(0,$A53,AI$18),'Berechnung TBA'!$A$5:$Q$9166,17,FALSE)),
IF(AND(AI$18&lt;10,OR($A53=10,$A53&gt;10)),IF(VLOOKUP(CONCATENATE($A53,0,AI$18),'Berechnung TBA'!$A$5:$Q$9166,1,FALSE)&lt;&gt;CONCATENATE($A53,0,AI$18),"",VLOOKUP(CONCATENATE($A53,0,AI$18),'Berechnung TBA'!$A$5:$Q$9166,17,FALSE)),
IF(VLOOKUP(CONCATENATE($A53,AI$18),'Berechnung TBA'!$A$5:$Q$9166,1,FALSE)&lt;&gt;CONCATENATE($A53,AI$18),"",VLOOKUP(CONCATENATE($A53,AI$18),'Berechnung TBA'!$A$5:$Q$9166,17,FALSE)))))),"")</f>
        <v/>
      </c>
      <c r="AJ53" s="14" t="str">
        <f>IFERROR(IF(OR($A53="",AJ$18="",$A53=AJ$18),"",
IF(AND($A53&lt;10,AJ$18&lt;10),IF(VLOOKUP(CONCATENATE(0,$A53,0,AJ$18),'Berechnung TBA'!$A$5:$Q$9166,1,FALSE)&lt;&gt;CONCATENATE(0,$A53,0,AJ$18),"",VLOOKUP(CONCATENATE(0,$A53,0,AJ$18),'Berechnung TBA'!$A$5:$Q$9166,17,FALSE)),
IF(AND($A53&lt;10,OR(AJ$18=10,AJ$18&gt;10)),IF(VLOOKUP(CONCATENATE(0,$A53,AJ$18),'Berechnung TBA'!$A$5:$Q$9166,1,FALSE)&lt;&gt;CONCATENATE(0,$A53,AJ$18),"",VLOOKUP(CONCATENATE(0,$A53,AJ$18),'Berechnung TBA'!$A$5:$Q$9166,17,FALSE)),
IF(AND(AJ$18&lt;10,OR($A53=10,$A53&gt;10)),IF(VLOOKUP(CONCATENATE($A53,0,AJ$18),'Berechnung TBA'!$A$5:$Q$9166,1,FALSE)&lt;&gt;CONCATENATE($A53,0,AJ$18),"",VLOOKUP(CONCATENATE($A53,0,AJ$18),'Berechnung TBA'!$A$5:$Q$9166,17,FALSE)),
IF(VLOOKUP(CONCATENATE($A53,AJ$18),'Berechnung TBA'!$A$5:$Q$9166,1,FALSE)&lt;&gt;CONCATENATE($A53,AJ$18),"",VLOOKUP(CONCATENATE($A53,AJ$18),'Berechnung TBA'!$A$5:$Q$9166,17,FALSE)))))),"")</f>
        <v/>
      </c>
      <c r="AK53" s="14" t="str">
        <f>IFERROR(IF(OR($A53="",AK$18="",$A53=AK$18),"",
IF(AND($A53&lt;10,AK$18&lt;10),IF(VLOOKUP(CONCATENATE(0,$A53,0,AK$18),'Berechnung TBA'!$A$5:$Q$9166,1,FALSE)&lt;&gt;CONCATENATE(0,$A53,0,AK$18),"",VLOOKUP(CONCATENATE(0,$A53,0,AK$18),'Berechnung TBA'!$A$5:$Q$9166,17,FALSE)),
IF(AND($A53&lt;10,OR(AK$18=10,AK$18&gt;10)),IF(VLOOKUP(CONCATENATE(0,$A53,AK$18),'Berechnung TBA'!$A$5:$Q$9166,1,FALSE)&lt;&gt;CONCATENATE(0,$A53,AK$18),"",VLOOKUP(CONCATENATE(0,$A53,AK$18),'Berechnung TBA'!$A$5:$Q$9166,17,FALSE)),
IF(AND(AK$18&lt;10,OR($A53=10,$A53&gt;10)),IF(VLOOKUP(CONCATENATE($A53,0,AK$18),'Berechnung TBA'!$A$5:$Q$9166,1,FALSE)&lt;&gt;CONCATENATE($A53,0,AK$18),"",VLOOKUP(CONCATENATE($A53,0,AK$18),'Berechnung TBA'!$A$5:$Q$9166,17,FALSE)),
IF(VLOOKUP(CONCATENATE($A53,AK$18),'Berechnung TBA'!$A$5:$Q$9166,1,FALSE)&lt;&gt;CONCATENATE($A53,AK$18),"",VLOOKUP(CONCATENATE($A53,AK$18),'Berechnung TBA'!$A$5:$Q$9166,17,FALSE)))))),"")</f>
        <v/>
      </c>
      <c r="AL53" s="14" t="str">
        <f>IFERROR(IF(OR($A53="",AL$18="",$A53=AL$18),"",
IF(AND($A53&lt;10,AL$18&lt;10),IF(VLOOKUP(CONCATENATE(0,$A53,0,AL$18),'Berechnung TBA'!$A$5:$Q$9166,1,FALSE)&lt;&gt;CONCATENATE(0,$A53,0,AL$18),"",VLOOKUP(CONCATENATE(0,$A53,0,AL$18),'Berechnung TBA'!$A$5:$Q$9166,17,FALSE)),
IF(AND($A53&lt;10,OR(AL$18=10,AL$18&gt;10)),IF(VLOOKUP(CONCATENATE(0,$A53,AL$18),'Berechnung TBA'!$A$5:$Q$9166,1,FALSE)&lt;&gt;CONCATENATE(0,$A53,AL$18),"",VLOOKUP(CONCATENATE(0,$A53,AL$18),'Berechnung TBA'!$A$5:$Q$9166,17,FALSE)),
IF(AND(AL$18&lt;10,OR($A53=10,$A53&gt;10)),IF(VLOOKUP(CONCATENATE($A53,0,AL$18),'Berechnung TBA'!$A$5:$Q$9166,1,FALSE)&lt;&gt;CONCATENATE($A53,0,AL$18),"",VLOOKUP(CONCATENATE($A53,0,AL$18),'Berechnung TBA'!$A$5:$Q$9166,17,FALSE)),
IF(VLOOKUP(CONCATENATE($A53,AL$18),'Berechnung TBA'!$A$5:$Q$9166,1,FALSE)&lt;&gt;CONCATENATE($A53,AL$18),"",VLOOKUP(CONCATENATE($A53,AL$18),'Berechnung TBA'!$A$5:$Q$9166,17,FALSE)))))),"")</f>
        <v/>
      </c>
      <c r="AM53" s="14" t="str">
        <f>IFERROR(IF(OR($A53="",AM$18="",$A53=AM$18),"",
IF(AND($A53&lt;10,AM$18&lt;10),IF(VLOOKUP(CONCATENATE(0,$A53,0,AM$18),'Berechnung TBA'!$A$5:$Q$9166,1,FALSE)&lt;&gt;CONCATENATE(0,$A53,0,AM$18),"",VLOOKUP(CONCATENATE(0,$A53,0,AM$18),'Berechnung TBA'!$A$5:$Q$9166,17,FALSE)),
IF(AND($A53&lt;10,OR(AM$18=10,AM$18&gt;10)),IF(VLOOKUP(CONCATENATE(0,$A53,AM$18),'Berechnung TBA'!$A$5:$Q$9166,1,FALSE)&lt;&gt;CONCATENATE(0,$A53,AM$18),"",VLOOKUP(CONCATENATE(0,$A53,AM$18),'Berechnung TBA'!$A$5:$Q$9166,17,FALSE)),
IF(AND(AM$18&lt;10,OR($A53=10,$A53&gt;10)),IF(VLOOKUP(CONCATENATE($A53,0,AM$18),'Berechnung TBA'!$A$5:$Q$9166,1,FALSE)&lt;&gt;CONCATENATE($A53,0,AM$18),"",VLOOKUP(CONCATENATE($A53,0,AM$18),'Berechnung TBA'!$A$5:$Q$9166,17,FALSE)),
IF(VLOOKUP(CONCATENATE($A53,AM$18),'Berechnung TBA'!$A$5:$Q$9166,1,FALSE)&lt;&gt;CONCATENATE($A53,AM$18),"",VLOOKUP(CONCATENATE($A53,AM$18),'Berechnung TBA'!$A$5:$Q$9166,17,FALSE)))))),"")</f>
        <v/>
      </c>
      <c r="AN53" s="14" t="str">
        <f>IFERROR(IF(OR($A53="",AN$18="",$A53=AN$18),"",
IF(AND($A53&lt;10,AN$18&lt;10),IF(VLOOKUP(CONCATENATE(0,$A53,0,AN$18),'Berechnung TBA'!$A$5:$Q$9166,1,FALSE)&lt;&gt;CONCATENATE(0,$A53,0,AN$18),"",VLOOKUP(CONCATENATE(0,$A53,0,AN$18),'Berechnung TBA'!$A$5:$Q$9166,17,FALSE)),
IF(AND($A53&lt;10,OR(AN$18=10,AN$18&gt;10)),IF(VLOOKUP(CONCATENATE(0,$A53,AN$18),'Berechnung TBA'!$A$5:$Q$9166,1,FALSE)&lt;&gt;CONCATENATE(0,$A53,AN$18),"",VLOOKUP(CONCATENATE(0,$A53,AN$18),'Berechnung TBA'!$A$5:$Q$9166,17,FALSE)),
IF(AND(AN$18&lt;10,OR($A53=10,$A53&gt;10)),IF(VLOOKUP(CONCATENATE($A53,0,AN$18),'Berechnung TBA'!$A$5:$Q$9166,1,FALSE)&lt;&gt;CONCATENATE($A53,0,AN$18),"",VLOOKUP(CONCATENATE($A53,0,AN$18),'Berechnung TBA'!$A$5:$Q$9166,17,FALSE)),
IF(VLOOKUP(CONCATENATE($A53,AN$18),'Berechnung TBA'!$A$5:$Q$9166,1,FALSE)&lt;&gt;CONCATENATE($A53,AN$18),"",VLOOKUP(CONCATENATE($A53,AN$18),'Berechnung TBA'!$A$5:$Q$9166,17,FALSE)))))),"")</f>
        <v/>
      </c>
    </row>
    <row r="54" spans="1:40" x14ac:dyDescent="0.2">
      <c r="A54" s="6" t="str">
        <f t="shared" si="1"/>
        <v/>
      </c>
      <c r="B54" s="6" t="str">
        <f>IF(AJ8="","",AJ8)</f>
        <v/>
      </c>
      <c r="C54" s="13" t="str">
        <f>IF(AJ$8="","",
IF(AJ$8="FG",
IF(AND(2/3*AJ$10/1.2&gt;2,OR(2/3*AJ$10/1.2&lt;8,2/3*AJ$10/1.2=8)),2/3*AJ$10/1.2,IF(2/3*AJ$10/1.2&gt;8,8,2)),
IF(AJ$8="SB",
IF(AND(2/3*AJ$10/0.8&gt;2,OR(2/3*AJ$10/0.8&lt;8,2/3*AJ$10/0.8=8)),2/3*AJ$10/0.8,IF(2/3*AJ$10/0.8&gt;8,8,2)),
VLOOKUP(AJ$12,Berechnungsparameter!$A$23:$G$33,4,FALSE))))</f>
        <v/>
      </c>
      <c r="D54" s="13" t="str">
        <f>IF(AJ$8="","",
VLOOKUP(AJ$12,Berechnungsparameter!$A$23:$G$33,7,FALSE))</f>
        <v/>
      </c>
      <c r="E54" s="14" t="str">
        <f>IFERROR(IF(OR($A54="",E$18="",$A54=E$18),"",
IF(AND($A54&lt;10,E$18&lt;10),IF(VLOOKUP(CONCATENATE(0,$A54,0,E$18),'Berechnung TBA'!$A$5:$Q$9166,1,FALSE)&lt;&gt;CONCATENATE(0,$A54,0,E$18),"",VLOOKUP(CONCATENATE(0,$A54,0,E$18),'Berechnung TBA'!$A$5:$Q$9166,17,FALSE)),
IF(AND($A54&lt;10,OR(E$18=10,E$18&gt;10)),IF(VLOOKUP(CONCATENATE(0,$A54,E$18),'Berechnung TBA'!$A$5:$Q$9166,1,FALSE)&lt;&gt;CONCATENATE(0,$A54,E$18),"",VLOOKUP(CONCATENATE(0,$A54,E$18),'Berechnung TBA'!$A$5:$Q$9166,17,FALSE)),
IF(AND(E$18&lt;10,OR($A54=10,$A54&gt;10)),IF(VLOOKUP(CONCATENATE($A54,0,E$18),'Berechnung TBA'!$A$5:$Q$9166,1,FALSE)&lt;&gt;CONCATENATE($A54,0,E$18),"",VLOOKUP(CONCATENATE($A54,0,E$18),'Berechnung TBA'!$A$5:$Q$9166,17,FALSE)),
IF(VLOOKUP(CONCATENATE($A54,E$18),'Berechnung TBA'!$A$5:$Q$9166,1,FALSE)&lt;&gt;CONCATENATE($A54,E$18),"",VLOOKUP(CONCATENATE($A54,E$18),'Berechnung TBA'!$A$5:$Q$9166,17,FALSE)))))),"")</f>
        <v/>
      </c>
      <c r="F54" s="14" t="str">
        <f>IFERROR(IF(OR($A54="",F$18="",$A54=F$18),"",
IF(AND($A54&lt;10,F$18&lt;10),IF(VLOOKUP(CONCATENATE(0,$A54,0,F$18),'Berechnung TBA'!$A$5:$Q$9166,1,FALSE)&lt;&gt;CONCATENATE(0,$A54,0,F$18),"",VLOOKUP(CONCATENATE(0,$A54,0,F$18),'Berechnung TBA'!$A$5:$Q$9166,17,FALSE)),
IF(AND($A54&lt;10,OR(F$18=10,F$18&gt;10)),IF(VLOOKUP(CONCATENATE(0,$A54,F$18),'Berechnung TBA'!$A$5:$Q$9166,1,FALSE)&lt;&gt;CONCATENATE(0,$A54,F$18),"",VLOOKUP(CONCATENATE(0,$A54,F$18),'Berechnung TBA'!$A$5:$Q$9166,17,FALSE)),
IF(AND(F$18&lt;10,OR($A54=10,$A54&gt;10)),IF(VLOOKUP(CONCATENATE($A54,0,F$18),'Berechnung TBA'!$A$5:$Q$9166,1,FALSE)&lt;&gt;CONCATENATE($A54,0,F$18),"",VLOOKUP(CONCATENATE($A54,0,F$18),'Berechnung TBA'!$A$5:$Q$9166,17,FALSE)),
IF(VLOOKUP(CONCATENATE($A54,F$18),'Berechnung TBA'!$A$5:$Q$9166,1,FALSE)&lt;&gt;CONCATENATE($A54,F$18),"",VLOOKUP(CONCATENATE($A54,F$18),'Berechnung TBA'!$A$5:$Q$9166,17,FALSE)))))),"")</f>
        <v/>
      </c>
      <c r="G54" s="14" t="str">
        <f>IFERROR(IF(OR($A54="",G$18="",$A54=G$18),"",
IF(AND($A54&lt;10,G$18&lt;10),IF(VLOOKUP(CONCATENATE(0,$A54,0,G$18),'Berechnung TBA'!$A$5:$Q$9166,1,FALSE)&lt;&gt;CONCATENATE(0,$A54,0,G$18),"",VLOOKUP(CONCATENATE(0,$A54,0,G$18),'Berechnung TBA'!$A$5:$Q$9166,17,FALSE)),
IF(AND($A54&lt;10,OR(G$18=10,G$18&gt;10)),IF(VLOOKUP(CONCATENATE(0,$A54,G$18),'Berechnung TBA'!$A$5:$Q$9166,1,FALSE)&lt;&gt;CONCATENATE(0,$A54,G$18),"",VLOOKUP(CONCATENATE(0,$A54,G$18),'Berechnung TBA'!$A$5:$Q$9166,17,FALSE)),
IF(AND(G$18&lt;10,OR($A54=10,$A54&gt;10)),IF(VLOOKUP(CONCATENATE($A54,0,G$18),'Berechnung TBA'!$A$5:$Q$9166,1,FALSE)&lt;&gt;CONCATENATE($A54,0,G$18),"",VLOOKUP(CONCATENATE($A54,0,G$18),'Berechnung TBA'!$A$5:$Q$9166,17,FALSE)),
IF(VLOOKUP(CONCATENATE($A54,G$18),'Berechnung TBA'!$A$5:$Q$9166,1,FALSE)&lt;&gt;CONCATENATE($A54,G$18),"",VLOOKUP(CONCATENATE($A54,G$18),'Berechnung TBA'!$A$5:$Q$9166,17,FALSE)))))),"")</f>
        <v/>
      </c>
      <c r="H54" s="14" t="str">
        <f>IFERROR(IF(OR($A54="",H$18="",$A54=H$18),"",
IF(AND($A54&lt;10,H$18&lt;10),IF(VLOOKUP(CONCATENATE(0,$A54,0,H$18),'Berechnung TBA'!$A$5:$Q$9166,1,FALSE)&lt;&gt;CONCATENATE(0,$A54,0,H$18),"",VLOOKUP(CONCATENATE(0,$A54,0,H$18),'Berechnung TBA'!$A$5:$Q$9166,17,FALSE)),
IF(AND($A54&lt;10,OR(H$18=10,H$18&gt;10)),IF(VLOOKUP(CONCATENATE(0,$A54,H$18),'Berechnung TBA'!$A$5:$Q$9166,1,FALSE)&lt;&gt;CONCATENATE(0,$A54,H$18),"",VLOOKUP(CONCATENATE(0,$A54,H$18),'Berechnung TBA'!$A$5:$Q$9166,17,FALSE)),
IF(AND(H$18&lt;10,OR($A54=10,$A54&gt;10)),IF(VLOOKUP(CONCATENATE($A54,0,H$18),'Berechnung TBA'!$A$5:$Q$9166,1,FALSE)&lt;&gt;CONCATENATE($A54,0,H$18),"",VLOOKUP(CONCATENATE($A54,0,H$18),'Berechnung TBA'!$A$5:$Q$9166,17,FALSE)),
IF(VLOOKUP(CONCATENATE($A54,H$18),'Berechnung TBA'!$A$5:$Q$9166,1,FALSE)&lt;&gt;CONCATENATE($A54,H$18),"",VLOOKUP(CONCATENATE($A54,H$18),'Berechnung TBA'!$A$5:$Q$9166,17,FALSE)))))),"")</f>
        <v/>
      </c>
      <c r="I54" s="14" t="str">
        <f>IFERROR(IF(OR($A54="",I$18="",$A54=I$18),"",
IF(AND($A54&lt;10,I$18&lt;10),IF(VLOOKUP(CONCATENATE(0,$A54,0,I$18),'Berechnung TBA'!$A$5:$Q$9166,1,FALSE)&lt;&gt;CONCATENATE(0,$A54,0,I$18),"",VLOOKUP(CONCATENATE(0,$A54,0,I$18),'Berechnung TBA'!$A$5:$Q$9166,17,FALSE)),
IF(AND($A54&lt;10,OR(I$18=10,I$18&gt;10)),IF(VLOOKUP(CONCATENATE(0,$A54,I$18),'Berechnung TBA'!$A$5:$Q$9166,1,FALSE)&lt;&gt;CONCATENATE(0,$A54,I$18),"",VLOOKUP(CONCATENATE(0,$A54,I$18),'Berechnung TBA'!$A$5:$Q$9166,17,FALSE)),
IF(AND(I$18&lt;10,OR($A54=10,$A54&gt;10)),IF(VLOOKUP(CONCATENATE($A54,0,I$18),'Berechnung TBA'!$A$5:$Q$9166,1,FALSE)&lt;&gt;CONCATENATE($A54,0,I$18),"",VLOOKUP(CONCATENATE($A54,0,I$18),'Berechnung TBA'!$A$5:$Q$9166,17,FALSE)),
IF(VLOOKUP(CONCATENATE($A54,I$18),'Berechnung TBA'!$A$5:$Q$9166,1,FALSE)&lt;&gt;CONCATENATE($A54,I$18),"",VLOOKUP(CONCATENATE($A54,I$18),'Berechnung TBA'!$A$5:$Q$9166,17,FALSE)))))),"")</f>
        <v/>
      </c>
      <c r="J54" s="14" t="str">
        <f>IFERROR(IF(OR($A54="",J$18="",$A54=J$18),"",
IF(AND($A54&lt;10,J$18&lt;10),IF(VLOOKUP(CONCATENATE(0,$A54,0,J$18),'Berechnung TBA'!$A$5:$Q$9166,1,FALSE)&lt;&gt;CONCATENATE(0,$A54,0,J$18),"",VLOOKUP(CONCATENATE(0,$A54,0,J$18),'Berechnung TBA'!$A$5:$Q$9166,17,FALSE)),
IF(AND($A54&lt;10,OR(J$18=10,J$18&gt;10)),IF(VLOOKUP(CONCATENATE(0,$A54,J$18),'Berechnung TBA'!$A$5:$Q$9166,1,FALSE)&lt;&gt;CONCATENATE(0,$A54,J$18),"",VLOOKUP(CONCATENATE(0,$A54,J$18),'Berechnung TBA'!$A$5:$Q$9166,17,FALSE)),
IF(AND(J$18&lt;10,OR($A54=10,$A54&gt;10)),IF(VLOOKUP(CONCATENATE($A54,0,J$18),'Berechnung TBA'!$A$5:$Q$9166,1,FALSE)&lt;&gt;CONCATENATE($A54,0,J$18),"",VLOOKUP(CONCATENATE($A54,0,J$18),'Berechnung TBA'!$A$5:$Q$9166,17,FALSE)),
IF(VLOOKUP(CONCATENATE($A54,J$18),'Berechnung TBA'!$A$5:$Q$9166,1,FALSE)&lt;&gt;CONCATENATE($A54,J$18),"",VLOOKUP(CONCATENATE($A54,J$18),'Berechnung TBA'!$A$5:$Q$9166,17,FALSE)))))),"")</f>
        <v/>
      </c>
      <c r="K54" s="14" t="str">
        <f>IFERROR(IF(OR($A54="",K$18="",$A54=K$18),"",
IF(AND($A54&lt;10,K$18&lt;10),IF(VLOOKUP(CONCATENATE(0,$A54,0,K$18),'Berechnung TBA'!$A$5:$Q$9166,1,FALSE)&lt;&gt;CONCATENATE(0,$A54,0,K$18),"",VLOOKUP(CONCATENATE(0,$A54,0,K$18),'Berechnung TBA'!$A$5:$Q$9166,17,FALSE)),
IF(AND($A54&lt;10,OR(K$18=10,K$18&gt;10)),IF(VLOOKUP(CONCATENATE(0,$A54,K$18),'Berechnung TBA'!$A$5:$Q$9166,1,FALSE)&lt;&gt;CONCATENATE(0,$A54,K$18),"",VLOOKUP(CONCATENATE(0,$A54,K$18),'Berechnung TBA'!$A$5:$Q$9166,17,FALSE)),
IF(AND(K$18&lt;10,OR($A54=10,$A54&gt;10)),IF(VLOOKUP(CONCATENATE($A54,0,K$18),'Berechnung TBA'!$A$5:$Q$9166,1,FALSE)&lt;&gt;CONCATENATE($A54,0,K$18),"",VLOOKUP(CONCATENATE($A54,0,K$18),'Berechnung TBA'!$A$5:$Q$9166,17,FALSE)),
IF(VLOOKUP(CONCATENATE($A54,K$18),'Berechnung TBA'!$A$5:$Q$9166,1,FALSE)&lt;&gt;CONCATENATE($A54,K$18),"",VLOOKUP(CONCATENATE($A54,K$18),'Berechnung TBA'!$A$5:$Q$9166,17,FALSE)))))),"")</f>
        <v/>
      </c>
      <c r="L54" s="14" t="str">
        <f>IFERROR(IF(OR($A54="",L$18="",$A54=L$18),"",
IF(AND($A54&lt;10,L$18&lt;10),IF(VLOOKUP(CONCATENATE(0,$A54,0,L$18),'Berechnung TBA'!$A$5:$Q$9166,1,FALSE)&lt;&gt;CONCATENATE(0,$A54,0,L$18),"",VLOOKUP(CONCATENATE(0,$A54,0,L$18),'Berechnung TBA'!$A$5:$Q$9166,17,FALSE)),
IF(AND($A54&lt;10,OR(L$18=10,L$18&gt;10)),IF(VLOOKUP(CONCATENATE(0,$A54,L$18),'Berechnung TBA'!$A$5:$Q$9166,1,FALSE)&lt;&gt;CONCATENATE(0,$A54,L$18),"",VLOOKUP(CONCATENATE(0,$A54,L$18),'Berechnung TBA'!$A$5:$Q$9166,17,FALSE)),
IF(AND(L$18&lt;10,OR($A54=10,$A54&gt;10)),IF(VLOOKUP(CONCATENATE($A54,0,L$18),'Berechnung TBA'!$A$5:$Q$9166,1,FALSE)&lt;&gt;CONCATENATE($A54,0,L$18),"",VLOOKUP(CONCATENATE($A54,0,L$18),'Berechnung TBA'!$A$5:$Q$9166,17,FALSE)),
IF(VLOOKUP(CONCATENATE($A54,L$18),'Berechnung TBA'!$A$5:$Q$9166,1,FALSE)&lt;&gt;CONCATENATE($A54,L$18),"",VLOOKUP(CONCATENATE($A54,L$18),'Berechnung TBA'!$A$5:$Q$9166,17,FALSE)))))),"")</f>
        <v/>
      </c>
      <c r="M54" s="14" t="str">
        <f>IFERROR(IF(OR($A54="",M$18="",$A54=M$18),"",
IF(AND($A54&lt;10,M$18&lt;10),IF(VLOOKUP(CONCATENATE(0,$A54,0,M$18),'Berechnung TBA'!$A$5:$Q$9166,1,FALSE)&lt;&gt;CONCATENATE(0,$A54,0,M$18),"",VLOOKUP(CONCATENATE(0,$A54,0,M$18),'Berechnung TBA'!$A$5:$Q$9166,17,FALSE)),
IF(AND($A54&lt;10,OR(M$18=10,M$18&gt;10)),IF(VLOOKUP(CONCATENATE(0,$A54,M$18),'Berechnung TBA'!$A$5:$Q$9166,1,FALSE)&lt;&gt;CONCATENATE(0,$A54,M$18),"",VLOOKUP(CONCATENATE(0,$A54,M$18),'Berechnung TBA'!$A$5:$Q$9166,17,FALSE)),
IF(AND(M$18&lt;10,OR($A54=10,$A54&gt;10)),IF(VLOOKUP(CONCATENATE($A54,0,M$18),'Berechnung TBA'!$A$5:$Q$9166,1,FALSE)&lt;&gt;CONCATENATE($A54,0,M$18),"",VLOOKUP(CONCATENATE($A54,0,M$18),'Berechnung TBA'!$A$5:$Q$9166,17,FALSE)),
IF(VLOOKUP(CONCATENATE($A54,M$18),'Berechnung TBA'!$A$5:$Q$9166,1,FALSE)&lt;&gt;CONCATENATE($A54,M$18),"",VLOOKUP(CONCATENATE($A54,M$18),'Berechnung TBA'!$A$5:$Q$9166,17,FALSE)))))),"")</f>
        <v/>
      </c>
      <c r="N54" s="14" t="str">
        <f>IFERROR(IF(OR($A54="",N$18="",$A54=N$18),"",
IF(AND($A54&lt;10,N$18&lt;10),IF(VLOOKUP(CONCATENATE(0,$A54,0,N$18),'Berechnung TBA'!$A$5:$Q$9166,1,FALSE)&lt;&gt;CONCATENATE(0,$A54,0,N$18),"",VLOOKUP(CONCATENATE(0,$A54,0,N$18),'Berechnung TBA'!$A$5:$Q$9166,17,FALSE)),
IF(AND($A54&lt;10,OR(N$18=10,N$18&gt;10)),IF(VLOOKUP(CONCATENATE(0,$A54,N$18),'Berechnung TBA'!$A$5:$Q$9166,1,FALSE)&lt;&gt;CONCATENATE(0,$A54,N$18),"",VLOOKUP(CONCATENATE(0,$A54,N$18),'Berechnung TBA'!$A$5:$Q$9166,17,FALSE)),
IF(AND(N$18&lt;10,OR($A54=10,$A54&gt;10)),IF(VLOOKUP(CONCATENATE($A54,0,N$18),'Berechnung TBA'!$A$5:$Q$9166,1,FALSE)&lt;&gt;CONCATENATE($A54,0,N$18),"",VLOOKUP(CONCATENATE($A54,0,N$18),'Berechnung TBA'!$A$5:$Q$9166,17,FALSE)),
IF(VLOOKUP(CONCATENATE($A54,N$18),'Berechnung TBA'!$A$5:$Q$9166,1,FALSE)&lt;&gt;CONCATENATE($A54,N$18),"",VLOOKUP(CONCATENATE($A54,N$18),'Berechnung TBA'!$A$5:$Q$9166,17,FALSE)))))),"")</f>
        <v/>
      </c>
      <c r="O54" s="14" t="str">
        <f>IFERROR(IF(OR($A54="",O$18="",$A54=O$18),"",
IF(AND($A54&lt;10,O$18&lt;10),IF(VLOOKUP(CONCATENATE(0,$A54,0,O$18),'Berechnung TBA'!$A$5:$Q$9166,1,FALSE)&lt;&gt;CONCATENATE(0,$A54,0,O$18),"",VLOOKUP(CONCATENATE(0,$A54,0,O$18),'Berechnung TBA'!$A$5:$Q$9166,17,FALSE)),
IF(AND($A54&lt;10,OR(O$18=10,O$18&gt;10)),IF(VLOOKUP(CONCATENATE(0,$A54,O$18),'Berechnung TBA'!$A$5:$Q$9166,1,FALSE)&lt;&gt;CONCATENATE(0,$A54,O$18),"",VLOOKUP(CONCATENATE(0,$A54,O$18),'Berechnung TBA'!$A$5:$Q$9166,17,FALSE)),
IF(AND(O$18&lt;10,OR($A54=10,$A54&gt;10)),IF(VLOOKUP(CONCATENATE($A54,0,O$18),'Berechnung TBA'!$A$5:$Q$9166,1,FALSE)&lt;&gt;CONCATENATE($A54,0,O$18),"",VLOOKUP(CONCATENATE($A54,0,O$18),'Berechnung TBA'!$A$5:$Q$9166,17,FALSE)),
IF(VLOOKUP(CONCATENATE($A54,O$18),'Berechnung TBA'!$A$5:$Q$9166,1,FALSE)&lt;&gt;CONCATENATE($A54,O$18),"",VLOOKUP(CONCATENATE($A54,O$18),'Berechnung TBA'!$A$5:$Q$9166,17,FALSE)))))),"")</f>
        <v/>
      </c>
      <c r="P54" s="14" t="str">
        <f>IFERROR(IF(OR($A54="",P$18="",$A54=P$18),"",
IF(AND($A54&lt;10,P$18&lt;10),IF(VLOOKUP(CONCATENATE(0,$A54,0,P$18),'Berechnung TBA'!$A$5:$Q$9166,1,FALSE)&lt;&gt;CONCATENATE(0,$A54,0,P$18),"",VLOOKUP(CONCATENATE(0,$A54,0,P$18),'Berechnung TBA'!$A$5:$Q$9166,17,FALSE)),
IF(AND($A54&lt;10,OR(P$18=10,P$18&gt;10)),IF(VLOOKUP(CONCATENATE(0,$A54,P$18),'Berechnung TBA'!$A$5:$Q$9166,1,FALSE)&lt;&gt;CONCATENATE(0,$A54,P$18),"",VLOOKUP(CONCATENATE(0,$A54,P$18),'Berechnung TBA'!$A$5:$Q$9166,17,FALSE)),
IF(AND(P$18&lt;10,OR($A54=10,$A54&gt;10)),IF(VLOOKUP(CONCATENATE($A54,0,P$18),'Berechnung TBA'!$A$5:$Q$9166,1,FALSE)&lt;&gt;CONCATENATE($A54,0,P$18),"",VLOOKUP(CONCATENATE($A54,0,P$18),'Berechnung TBA'!$A$5:$Q$9166,17,FALSE)),
IF(VLOOKUP(CONCATENATE($A54,P$18),'Berechnung TBA'!$A$5:$Q$9166,1,FALSE)&lt;&gt;CONCATENATE($A54,P$18),"",VLOOKUP(CONCATENATE($A54,P$18),'Berechnung TBA'!$A$5:$Q$9166,17,FALSE)))))),"")</f>
        <v/>
      </c>
      <c r="Q54" s="14" t="str">
        <f>IFERROR(IF(OR($A54="",Q$18="",$A54=Q$18),"",
IF(AND($A54&lt;10,Q$18&lt;10),IF(VLOOKUP(CONCATENATE(0,$A54,0,Q$18),'Berechnung TBA'!$A$5:$Q$9166,1,FALSE)&lt;&gt;CONCATENATE(0,$A54,0,Q$18),"",VLOOKUP(CONCATENATE(0,$A54,0,Q$18),'Berechnung TBA'!$A$5:$Q$9166,17,FALSE)),
IF(AND($A54&lt;10,OR(Q$18=10,Q$18&gt;10)),IF(VLOOKUP(CONCATENATE(0,$A54,Q$18),'Berechnung TBA'!$A$5:$Q$9166,1,FALSE)&lt;&gt;CONCATENATE(0,$A54,Q$18),"",VLOOKUP(CONCATENATE(0,$A54,Q$18),'Berechnung TBA'!$A$5:$Q$9166,17,FALSE)),
IF(AND(Q$18&lt;10,OR($A54=10,$A54&gt;10)),IF(VLOOKUP(CONCATENATE($A54,0,Q$18),'Berechnung TBA'!$A$5:$Q$9166,1,FALSE)&lt;&gt;CONCATENATE($A54,0,Q$18),"",VLOOKUP(CONCATENATE($A54,0,Q$18),'Berechnung TBA'!$A$5:$Q$9166,17,FALSE)),
IF(VLOOKUP(CONCATENATE($A54,Q$18),'Berechnung TBA'!$A$5:$Q$9166,1,FALSE)&lt;&gt;CONCATENATE($A54,Q$18),"",VLOOKUP(CONCATENATE($A54,Q$18),'Berechnung TBA'!$A$5:$Q$9166,17,FALSE)))))),"")</f>
        <v/>
      </c>
      <c r="R54" s="14" t="str">
        <f>IFERROR(IF(OR($A54="",R$18="",$A54=R$18),"",
IF(AND($A54&lt;10,R$18&lt;10),IF(VLOOKUP(CONCATENATE(0,$A54,0,R$18),'Berechnung TBA'!$A$5:$Q$9166,1,FALSE)&lt;&gt;CONCATENATE(0,$A54,0,R$18),"",VLOOKUP(CONCATENATE(0,$A54,0,R$18),'Berechnung TBA'!$A$5:$Q$9166,17,FALSE)),
IF(AND($A54&lt;10,OR(R$18=10,R$18&gt;10)),IF(VLOOKUP(CONCATENATE(0,$A54,R$18),'Berechnung TBA'!$A$5:$Q$9166,1,FALSE)&lt;&gt;CONCATENATE(0,$A54,R$18),"",VLOOKUP(CONCATENATE(0,$A54,R$18),'Berechnung TBA'!$A$5:$Q$9166,17,FALSE)),
IF(AND(R$18&lt;10,OR($A54=10,$A54&gt;10)),IF(VLOOKUP(CONCATENATE($A54,0,R$18),'Berechnung TBA'!$A$5:$Q$9166,1,FALSE)&lt;&gt;CONCATENATE($A54,0,R$18),"",VLOOKUP(CONCATENATE($A54,0,R$18),'Berechnung TBA'!$A$5:$Q$9166,17,FALSE)),
IF(VLOOKUP(CONCATENATE($A54,R$18),'Berechnung TBA'!$A$5:$Q$9166,1,FALSE)&lt;&gt;CONCATENATE($A54,R$18),"",VLOOKUP(CONCATENATE($A54,R$18),'Berechnung TBA'!$A$5:$Q$9166,17,FALSE)))))),"")</f>
        <v/>
      </c>
      <c r="S54" s="14" t="str">
        <f>IFERROR(IF(OR($A54="",S$18="",$A54=S$18),"",
IF(AND($A54&lt;10,S$18&lt;10),IF(VLOOKUP(CONCATENATE(0,$A54,0,S$18),'Berechnung TBA'!$A$5:$Q$9166,1,FALSE)&lt;&gt;CONCATENATE(0,$A54,0,S$18),"",VLOOKUP(CONCATENATE(0,$A54,0,S$18),'Berechnung TBA'!$A$5:$Q$9166,17,FALSE)),
IF(AND($A54&lt;10,OR(S$18=10,S$18&gt;10)),IF(VLOOKUP(CONCATENATE(0,$A54,S$18),'Berechnung TBA'!$A$5:$Q$9166,1,FALSE)&lt;&gt;CONCATENATE(0,$A54,S$18),"",VLOOKUP(CONCATENATE(0,$A54,S$18),'Berechnung TBA'!$A$5:$Q$9166,17,FALSE)),
IF(AND(S$18&lt;10,OR($A54=10,$A54&gt;10)),IF(VLOOKUP(CONCATENATE($A54,0,S$18),'Berechnung TBA'!$A$5:$Q$9166,1,FALSE)&lt;&gt;CONCATENATE($A54,0,S$18),"",VLOOKUP(CONCATENATE($A54,0,S$18),'Berechnung TBA'!$A$5:$Q$9166,17,FALSE)),
IF(VLOOKUP(CONCATENATE($A54,S$18),'Berechnung TBA'!$A$5:$Q$9166,1,FALSE)&lt;&gt;CONCATENATE($A54,S$18),"",VLOOKUP(CONCATENATE($A54,S$18),'Berechnung TBA'!$A$5:$Q$9166,17,FALSE)))))),"")</f>
        <v/>
      </c>
      <c r="T54" s="14" t="str">
        <f>IFERROR(IF(OR($A54="",T$18="",$A54=T$18),"",
IF(AND($A54&lt;10,T$18&lt;10),IF(VLOOKUP(CONCATENATE(0,$A54,0,T$18),'Berechnung TBA'!$A$5:$Q$9166,1,FALSE)&lt;&gt;CONCATENATE(0,$A54,0,T$18),"",VLOOKUP(CONCATENATE(0,$A54,0,T$18),'Berechnung TBA'!$A$5:$Q$9166,17,FALSE)),
IF(AND($A54&lt;10,OR(T$18=10,T$18&gt;10)),IF(VLOOKUP(CONCATENATE(0,$A54,T$18),'Berechnung TBA'!$A$5:$Q$9166,1,FALSE)&lt;&gt;CONCATENATE(0,$A54,T$18),"",VLOOKUP(CONCATENATE(0,$A54,T$18),'Berechnung TBA'!$A$5:$Q$9166,17,FALSE)),
IF(AND(T$18&lt;10,OR($A54=10,$A54&gt;10)),IF(VLOOKUP(CONCATENATE($A54,0,T$18),'Berechnung TBA'!$A$5:$Q$9166,1,FALSE)&lt;&gt;CONCATENATE($A54,0,T$18),"",VLOOKUP(CONCATENATE($A54,0,T$18),'Berechnung TBA'!$A$5:$Q$9166,17,FALSE)),
IF(VLOOKUP(CONCATENATE($A54,T$18),'Berechnung TBA'!$A$5:$Q$9166,1,FALSE)&lt;&gt;CONCATENATE($A54,T$18),"",VLOOKUP(CONCATENATE($A54,T$18),'Berechnung TBA'!$A$5:$Q$9166,17,FALSE)))))),"")</f>
        <v/>
      </c>
      <c r="U54" s="14" t="str">
        <f>IFERROR(IF(OR($A54="",U$18="",$A54=U$18),"",
IF(AND($A54&lt;10,U$18&lt;10),IF(VLOOKUP(CONCATENATE(0,$A54,0,U$18),'Berechnung TBA'!$A$5:$Q$9166,1,FALSE)&lt;&gt;CONCATENATE(0,$A54,0,U$18),"",VLOOKUP(CONCATENATE(0,$A54,0,U$18),'Berechnung TBA'!$A$5:$Q$9166,17,FALSE)),
IF(AND($A54&lt;10,OR(U$18=10,U$18&gt;10)),IF(VLOOKUP(CONCATENATE(0,$A54,U$18),'Berechnung TBA'!$A$5:$Q$9166,1,FALSE)&lt;&gt;CONCATENATE(0,$A54,U$18),"",VLOOKUP(CONCATENATE(0,$A54,U$18),'Berechnung TBA'!$A$5:$Q$9166,17,FALSE)),
IF(AND(U$18&lt;10,OR($A54=10,$A54&gt;10)),IF(VLOOKUP(CONCATENATE($A54,0,U$18),'Berechnung TBA'!$A$5:$Q$9166,1,FALSE)&lt;&gt;CONCATENATE($A54,0,U$18),"",VLOOKUP(CONCATENATE($A54,0,U$18),'Berechnung TBA'!$A$5:$Q$9166,17,FALSE)),
IF(VLOOKUP(CONCATENATE($A54,U$18),'Berechnung TBA'!$A$5:$Q$9166,1,FALSE)&lt;&gt;CONCATENATE($A54,U$18),"",VLOOKUP(CONCATENATE($A54,U$18),'Berechnung TBA'!$A$5:$Q$9166,17,FALSE)))))),"")</f>
        <v/>
      </c>
      <c r="V54" s="14" t="str">
        <f>IFERROR(IF(OR($A54="",V$18="",$A54=V$18),"",
IF(AND($A54&lt;10,V$18&lt;10),IF(VLOOKUP(CONCATENATE(0,$A54,0,V$18),'Berechnung TBA'!$A$5:$Q$9166,1,FALSE)&lt;&gt;CONCATENATE(0,$A54,0,V$18),"",VLOOKUP(CONCATENATE(0,$A54,0,V$18),'Berechnung TBA'!$A$5:$Q$9166,17,FALSE)),
IF(AND($A54&lt;10,OR(V$18=10,V$18&gt;10)),IF(VLOOKUP(CONCATENATE(0,$A54,V$18),'Berechnung TBA'!$A$5:$Q$9166,1,FALSE)&lt;&gt;CONCATENATE(0,$A54,V$18),"",VLOOKUP(CONCATENATE(0,$A54,V$18),'Berechnung TBA'!$A$5:$Q$9166,17,FALSE)),
IF(AND(V$18&lt;10,OR($A54=10,$A54&gt;10)),IF(VLOOKUP(CONCATENATE($A54,0,V$18),'Berechnung TBA'!$A$5:$Q$9166,1,FALSE)&lt;&gt;CONCATENATE($A54,0,V$18),"",VLOOKUP(CONCATENATE($A54,0,V$18),'Berechnung TBA'!$A$5:$Q$9166,17,FALSE)),
IF(VLOOKUP(CONCATENATE($A54,V$18),'Berechnung TBA'!$A$5:$Q$9166,1,FALSE)&lt;&gt;CONCATENATE($A54,V$18),"",VLOOKUP(CONCATENATE($A54,V$18),'Berechnung TBA'!$A$5:$Q$9166,17,FALSE)))))),"")</f>
        <v/>
      </c>
      <c r="W54" s="14" t="str">
        <f>IFERROR(IF(OR($A54="",W$18="",$A54=W$18),"",
IF(AND($A54&lt;10,W$18&lt;10),IF(VLOOKUP(CONCATENATE(0,$A54,0,W$18),'Berechnung TBA'!$A$5:$Q$9166,1,FALSE)&lt;&gt;CONCATENATE(0,$A54,0,W$18),"",VLOOKUP(CONCATENATE(0,$A54,0,W$18),'Berechnung TBA'!$A$5:$Q$9166,17,FALSE)),
IF(AND($A54&lt;10,OR(W$18=10,W$18&gt;10)),IF(VLOOKUP(CONCATENATE(0,$A54,W$18),'Berechnung TBA'!$A$5:$Q$9166,1,FALSE)&lt;&gt;CONCATENATE(0,$A54,W$18),"",VLOOKUP(CONCATENATE(0,$A54,W$18),'Berechnung TBA'!$A$5:$Q$9166,17,FALSE)),
IF(AND(W$18&lt;10,OR($A54=10,$A54&gt;10)),IF(VLOOKUP(CONCATENATE($A54,0,W$18),'Berechnung TBA'!$A$5:$Q$9166,1,FALSE)&lt;&gt;CONCATENATE($A54,0,W$18),"",VLOOKUP(CONCATENATE($A54,0,W$18),'Berechnung TBA'!$A$5:$Q$9166,17,FALSE)),
IF(VLOOKUP(CONCATENATE($A54,W$18),'Berechnung TBA'!$A$5:$Q$9166,1,FALSE)&lt;&gt;CONCATENATE($A54,W$18),"",VLOOKUP(CONCATENATE($A54,W$18),'Berechnung TBA'!$A$5:$Q$9166,17,FALSE)))))),"")</f>
        <v/>
      </c>
      <c r="X54" s="14" t="str">
        <f>IFERROR(IF(OR($A54="",X$18="",$A54=X$18),"",
IF(AND($A54&lt;10,X$18&lt;10),IF(VLOOKUP(CONCATENATE(0,$A54,0,X$18),'Berechnung TBA'!$A$5:$Q$9166,1,FALSE)&lt;&gt;CONCATENATE(0,$A54,0,X$18),"",VLOOKUP(CONCATENATE(0,$A54,0,X$18),'Berechnung TBA'!$A$5:$Q$9166,17,FALSE)),
IF(AND($A54&lt;10,OR(X$18=10,X$18&gt;10)),IF(VLOOKUP(CONCATENATE(0,$A54,X$18),'Berechnung TBA'!$A$5:$Q$9166,1,FALSE)&lt;&gt;CONCATENATE(0,$A54,X$18),"",VLOOKUP(CONCATENATE(0,$A54,X$18),'Berechnung TBA'!$A$5:$Q$9166,17,FALSE)),
IF(AND(X$18&lt;10,OR($A54=10,$A54&gt;10)),IF(VLOOKUP(CONCATENATE($A54,0,X$18),'Berechnung TBA'!$A$5:$Q$9166,1,FALSE)&lt;&gt;CONCATENATE($A54,0,X$18),"",VLOOKUP(CONCATENATE($A54,0,X$18),'Berechnung TBA'!$A$5:$Q$9166,17,FALSE)),
IF(VLOOKUP(CONCATENATE($A54,X$18),'Berechnung TBA'!$A$5:$Q$9166,1,FALSE)&lt;&gt;CONCATENATE($A54,X$18),"",VLOOKUP(CONCATENATE($A54,X$18),'Berechnung TBA'!$A$5:$Q$9166,17,FALSE)))))),"")</f>
        <v/>
      </c>
      <c r="Y54" s="14" t="str">
        <f>IFERROR(IF(OR($A54="",Y$18="",$A54=Y$18),"",
IF(AND($A54&lt;10,Y$18&lt;10),IF(VLOOKUP(CONCATENATE(0,$A54,0,Y$18),'Berechnung TBA'!$A$5:$Q$9166,1,FALSE)&lt;&gt;CONCATENATE(0,$A54,0,Y$18),"",VLOOKUP(CONCATENATE(0,$A54,0,Y$18),'Berechnung TBA'!$A$5:$Q$9166,17,FALSE)),
IF(AND($A54&lt;10,OR(Y$18=10,Y$18&gt;10)),IF(VLOOKUP(CONCATENATE(0,$A54,Y$18),'Berechnung TBA'!$A$5:$Q$9166,1,FALSE)&lt;&gt;CONCATENATE(0,$A54,Y$18),"",VLOOKUP(CONCATENATE(0,$A54,Y$18),'Berechnung TBA'!$A$5:$Q$9166,17,FALSE)),
IF(AND(Y$18&lt;10,OR($A54=10,$A54&gt;10)),IF(VLOOKUP(CONCATENATE($A54,0,Y$18),'Berechnung TBA'!$A$5:$Q$9166,1,FALSE)&lt;&gt;CONCATENATE($A54,0,Y$18),"",VLOOKUP(CONCATENATE($A54,0,Y$18),'Berechnung TBA'!$A$5:$Q$9166,17,FALSE)),
IF(VLOOKUP(CONCATENATE($A54,Y$18),'Berechnung TBA'!$A$5:$Q$9166,1,FALSE)&lt;&gt;CONCATENATE($A54,Y$18),"",VLOOKUP(CONCATENATE($A54,Y$18),'Berechnung TBA'!$A$5:$Q$9166,17,FALSE)))))),"")</f>
        <v/>
      </c>
      <c r="Z54" s="14" t="str">
        <f>IFERROR(IF(OR($A54="",Z$18="",$A54=Z$18),"",
IF(AND($A54&lt;10,Z$18&lt;10),IF(VLOOKUP(CONCATENATE(0,$A54,0,Z$18),'Berechnung TBA'!$A$5:$Q$9166,1,FALSE)&lt;&gt;CONCATENATE(0,$A54,0,Z$18),"",VLOOKUP(CONCATENATE(0,$A54,0,Z$18),'Berechnung TBA'!$A$5:$Q$9166,17,FALSE)),
IF(AND($A54&lt;10,OR(Z$18=10,Z$18&gt;10)),IF(VLOOKUP(CONCATENATE(0,$A54,Z$18),'Berechnung TBA'!$A$5:$Q$9166,1,FALSE)&lt;&gt;CONCATENATE(0,$A54,Z$18),"",VLOOKUP(CONCATENATE(0,$A54,Z$18),'Berechnung TBA'!$A$5:$Q$9166,17,FALSE)),
IF(AND(Z$18&lt;10,OR($A54=10,$A54&gt;10)),IF(VLOOKUP(CONCATENATE($A54,0,Z$18),'Berechnung TBA'!$A$5:$Q$9166,1,FALSE)&lt;&gt;CONCATENATE($A54,0,Z$18),"",VLOOKUP(CONCATENATE($A54,0,Z$18),'Berechnung TBA'!$A$5:$Q$9166,17,FALSE)),
IF(VLOOKUP(CONCATENATE($A54,Z$18),'Berechnung TBA'!$A$5:$Q$9166,1,FALSE)&lt;&gt;CONCATENATE($A54,Z$18),"",VLOOKUP(CONCATENATE($A54,Z$18),'Berechnung TBA'!$A$5:$Q$9166,17,FALSE)))))),"")</f>
        <v/>
      </c>
      <c r="AA54" s="14" t="str">
        <f>IFERROR(IF(OR($A54="",AA$18="",$A54=AA$18),"",
IF(AND($A54&lt;10,AA$18&lt;10),IF(VLOOKUP(CONCATENATE(0,$A54,0,AA$18),'Berechnung TBA'!$A$5:$Q$9166,1,FALSE)&lt;&gt;CONCATENATE(0,$A54,0,AA$18),"",VLOOKUP(CONCATENATE(0,$A54,0,AA$18),'Berechnung TBA'!$A$5:$Q$9166,17,FALSE)),
IF(AND($A54&lt;10,OR(AA$18=10,AA$18&gt;10)),IF(VLOOKUP(CONCATENATE(0,$A54,AA$18),'Berechnung TBA'!$A$5:$Q$9166,1,FALSE)&lt;&gt;CONCATENATE(0,$A54,AA$18),"",VLOOKUP(CONCATENATE(0,$A54,AA$18),'Berechnung TBA'!$A$5:$Q$9166,17,FALSE)),
IF(AND(AA$18&lt;10,OR($A54=10,$A54&gt;10)),IF(VLOOKUP(CONCATENATE($A54,0,AA$18),'Berechnung TBA'!$A$5:$Q$9166,1,FALSE)&lt;&gt;CONCATENATE($A54,0,AA$18),"",VLOOKUP(CONCATENATE($A54,0,AA$18),'Berechnung TBA'!$A$5:$Q$9166,17,FALSE)),
IF(VLOOKUP(CONCATENATE($A54,AA$18),'Berechnung TBA'!$A$5:$Q$9166,1,FALSE)&lt;&gt;CONCATENATE($A54,AA$18),"",VLOOKUP(CONCATENATE($A54,AA$18),'Berechnung TBA'!$A$5:$Q$9166,17,FALSE)))))),"")</f>
        <v/>
      </c>
      <c r="AB54" s="14" t="str">
        <f>IFERROR(IF(OR($A54="",AB$18="",$A54=AB$18),"",
IF(AND($A54&lt;10,AB$18&lt;10),IF(VLOOKUP(CONCATENATE(0,$A54,0,AB$18),'Berechnung TBA'!$A$5:$Q$9166,1,FALSE)&lt;&gt;CONCATENATE(0,$A54,0,AB$18),"",VLOOKUP(CONCATENATE(0,$A54,0,AB$18),'Berechnung TBA'!$A$5:$Q$9166,17,FALSE)),
IF(AND($A54&lt;10,OR(AB$18=10,AB$18&gt;10)),IF(VLOOKUP(CONCATENATE(0,$A54,AB$18),'Berechnung TBA'!$A$5:$Q$9166,1,FALSE)&lt;&gt;CONCATENATE(0,$A54,AB$18),"",VLOOKUP(CONCATENATE(0,$A54,AB$18),'Berechnung TBA'!$A$5:$Q$9166,17,FALSE)),
IF(AND(AB$18&lt;10,OR($A54=10,$A54&gt;10)),IF(VLOOKUP(CONCATENATE($A54,0,AB$18),'Berechnung TBA'!$A$5:$Q$9166,1,FALSE)&lt;&gt;CONCATENATE($A54,0,AB$18),"",VLOOKUP(CONCATENATE($A54,0,AB$18),'Berechnung TBA'!$A$5:$Q$9166,17,FALSE)),
IF(VLOOKUP(CONCATENATE($A54,AB$18),'Berechnung TBA'!$A$5:$Q$9166,1,FALSE)&lt;&gt;CONCATENATE($A54,AB$18),"",VLOOKUP(CONCATENATE($A54,AB$18),'Berechnung TBA'!$A$5:$Q$9166,17,FALSE)))))),"")</f>
        <v/>
      </c>
      <c r="AC54" s="14" t="str">
        <f>IFERROR(IF(OR($A54="",AC$18="",$A54=AC$18),"",
IF(AND($A54&lt;10,AC$18&lt;10),IF(VLOOKUP(CONCATENATE(0,$A54,0,AC$18),'Berechnung TBA'!$A$5:$Q$9166,1,FALSE)&lt;&gt;CONCATENATE(0,$A54,0,AC$18),"",VLOOKUP(CONCATENATE(0,$A54,0,AC$18),'Berechnung TBA'!$A$5:$Q$9166,17,FALSE)),
IF(AND($A54&lt;10,OR(AC$18=10,AC$18&gt;10)),IF(VLOOKUP(CONCATENATE(0,$A54,AC$18),'Berechnung TBA'!$A$5:$Q$9166,1,FALSE)&lt;&gt;CONCATENATE(0,$A54,AC$18),"",VLOOKUP(CONCATENATE(0,$A54,AC$18),'Berechnung TBA'!$A$5:$Q$9166,17,FALSE)),
IF(AND(AC$18&lt;10,OR($A54=10,$A54&gt;10)),IF(VLOOKUP(CONCATENATE($A54,0,AC$18),'Berechnung TBA'!$A$5:$Q$9166,1,FALSE)&lt;&gt;CONCATENATE($A54,0,AC$18),"",VLOOKUP(CONCATENATE($A54,0,AC$18),'Berechnung TBA'!$A$5:$Q$9166,17,FALSE)),
IF(VLOOKUP(CONCATENATE($A54,AC$18),'Berechnung TBA'!$A$5:$Q$9166,1,FALSE)&lt;&gt;CONCATENATE($A54,AC$18),"",VLOOKUP(CONCATENATE($A54,AC$18),'Berechnung TBA'!$A$5:$Q$9166,17,FALSE)))))),"")</f>
        <v/>
      </c>
      <c r="AD54" s="14" t="str">
        <f>IFERROR(IF(OR($A54="",AD$18="",$A54=AD$18),"",
IF(AND($A54&lt;10,AD$18&lt;10),IF(VLOOKUP(CONCATENATE(0,$A54,0,AD$18),'Berechnung TBA'!$A$5:$Q$9166,1,FALSE)&lt;&gt;CONCATENATE(0,$A54,0,AD$18),"",VLOOKUP(CONCATENATE(0,$A54,0,AD$18),'Berechnung TBA'!$A$5:$Q$9166,17,FALSE)),
IF(AND($A54&lt;10,OR(AD$18=10,AD$18&gt;10)),IF(VLOOKUP(CONCATENATE(0,$A54,AD$18),'Berechnung TBA'!$A$5:$Q$9166,1,FALSE)&lt;&gt;CONCATENATE(0,$A54,AD$18),"",VLOOKUP(CONCATENATE(0,$A54,AD$18),'Berechnung TBA'!$A$5:$Q$9166,17,FALSE)),
IF(AND(AD$18&lt;10,OR($A54=10,$A54&gt;10)),IF(VLOOKUP(CONCATENATE($A54,0,AD$18),'Berechnung TBA'!$A$5:$Q$9166,1,FALSE)&lt;&gt;CONCATENATE($A54,0,AD$18),"",VLOOKUP(CONCATENATE($A54,0,AD$18),'Berechnung TBA'!$A$5:$Q$9166,17,FALSE)),
IF(VLOOKUP(CONCATENATE($A54,AD$18),'Berechnung TBA'!$A$5:$Q$9166,1,FALSE)&lt;&gt;CONCATENATE($A54,AD$18),"",VLOOKUP(CONCATENATE($A54,AD$18),'Berechnung TBA'!$A$5:$Q$9166,17,FALSE)))))),"")</f>
        <v/>
      </c>
      <c r="AE54" s="14" t="str">
        <f>IFERROR(IF(OR($A54="",AE$18="",$A54=AE$18),"",
IF(AND($A54&lt;10,AE$18&lt;10),IF(VLOOKUP(CONCATENATE(0,$A54,0,AE$18),'Berechnung TBA'!$A$5:$Q$9166,1,FALSE)&lt;&gt;CONCATENATE(0,$A54,0,AE$18),"",VLOOKUP(CONCATENATE(0,$A54,0,AE$18),'Berechnung TBA'!$A$5:$Q$9166,17,FALSE)),
IF(AND($A54&lt;10,OR(AE$18=10,AE$18&gt;10)),IF(VLOOKUP(CONCATENATE(0,$A54,AE$18),'Berechnung TBA'!$A$5:$Q$9166,1,FALSE)&lt;&gt;CONCATENATE(0,$A54,AE$18),"",VLOOKUP(CONCATENATE(0,$A54,AE$18),'Berechnung TBA'!$A$5:$Q$9166,17,FALSE)),
IF(AND(AE$18&lt;10,OR($A54=10,$A54&gt;10)),IF(VLOOKUP(CONCATENATE($A54,0,AE$18),'Berechnung TBA'!$A$5:$Q$9166,1,FALSE)&lt;&gt;CONCATENATE($A54,0,AE$18),"",VLOOKUP(CONCATENATE($A54,0,AE$18),'Berechnung TBA'!$A$5:$Q$9166,17,FALSE)),
IF(VLOOKUP(CONCATENATE($A54,AE$18),'Berechnung TBA'!$A$5:$Q$9166,1,FALSE)&lt;&gt;CONCATENATE($A54,AE$18),"",VLOOKUP(CONCATENATE($A54,AE$18),'Berechnung TBA'!$A$5:$Q$9166,17,FALSE)))))),"")</f>
        <v/>
      </c>
      <c r="AF54" s="14" t="str">
        <f>IFERROR(IF(OR($A54="",AF$18="",$A54=AF$18),"",
IF(AND($A54&lt;10,AF$18&lt;10),IF(VLOOKUP(CONCATENATE(0,$A54,0,AF$18),'Berechnung TBA'!$A$5:$Q$9166,1,FALSE)&lt;&gt;CONCATENATE(0,$A54,0,AF$18),"",VLOOKUP(CONCATENATE(0,$A54,0,AF$18),'Berechnung TBA'!$A$5:$Q$9166,17,FALSE)),
IF(AND($A54&lt;10,OR(AF$18=10,AF$18&gt;10)),IF(VLOOKUP(CONCATENATE(0,$A54,AF$18),'Berechnung TBA'!$A$5:$Q$9166,1,FALSE)&lt;&gt;CONCATENATE(0,$A54,AF$18),"",VLOOKUP(CONCATENATE(0,$A54,AF$18),'Berechnung TBA'!$A$5:$Q$9166,17,FALSE)),
IF(AND(AF$18&lt;10,OR($A54=10,$A54&gt;10)),IF(VLOOKUP(CONCATENATE($A54,0,AF$18),'Berechnung TBA'!$A$5:$Q$9166,1,FALSE)&lt;&gt;CONCATENATE($A54,0,AF$18),"",VLOOKUP(CONCATENATE($A54,0,AF$18),'Berechnung TBA'!$A$5:$Q$9166,17,FALSE)),
IF(VLOOKUP(CONCATENATE($A54,AF$18),'Berechnung TBA'!$A$5:$Q$9166,1,FALSE)&lt;&gt;CONCATENATE($A54,AF$18),"",VLOOKUP(CONCATENATE($A54,AF$18),'Berechnung TBA'!$A$5:$Q$9166,17,FALSE)))))),"")</f>
        <v/>
      </c>
      <c r="AG54" s="14" t="str">
        <f>IFERROR(IF(OR($A54="",AG$18="",$A54=AG$18),"",
IF(AND($A54&lt;10,AG$18&lt;10),IF(VLOOKUP(CONCATENATE(0,$A54,0,AG$18),'Berechnung TBA'!$A$5:$Q$9166,1,FALSE)&lt;&gt;CONCATENATE(0,$A54,0,AG$18),"",VLOOKUP(CONCATENATE(0,$A54,0,AG$18),'Berechnung TBA'!$A$5:$Q$9166,17,FALSE)),
IF(AND($A54&lt;10,OR(AG$18=10,AG$18&gt;10)),IF(VLOOKUP(CONCATENATE(0,$A54,AG$18),'Berechnung TBA'!$A$5:$Q$9166,1,FALSE)&lt;&gt;CONCATENATE(0,$A54,AG$18),"",VLOOKUP(CONCATENATE(0,$A54,AG$18),'Berechnung TBA'!$A$5:$Q$9166,17,FALSE)),
IF(AND(AG$18&lt;10,OR($A54=10,$A54&gt;10)),IF(VLOOKUP(CONCATENATE($A54,0,AG$18),'Berechnung TBA'!$A$5:$Q$9166,1,FALSE)&lt;&gt;CONCATENATE($A54,0,AG$18),"",VLOOKUP(CONCATENATE($A54,0,AG$18),'Berechnung TBA'!$A$5:$Q$9166,17,FALSE)),
IF(VLOOKUP(CONCATENATE($A54,AG$18),'Berechnung TBA'!$A$5:$Q$9166,1,FALSE)&lt;&gt;CONCATENATE($A54,AG$18),"",VLOOKUP(CONCATENATE($A54,AG$18),'Berechnung TBA'!$A$5:$Q$9166,17,FALSE)))))),"")</f>
        <v/>
      </c>
      <c r="AH54" s="14" t="str">
        <f>IFERROR(IF(OR($A54="",AH$18="",$A54=AH$18),"",
IF(AND($A54&lt;10,AH$18&lt;10),IF(VLOOKUP(CONCATENATE(0,$A54,0,AH$18),'Berechnung TBA'!$A$5:$Q$9166,1,FALSE)&lt;&gt;CONCATENATE(0,$A54,0,AH$18),"",VLOOKUP(CONCATENATE(0,$A54,0,AH$18),'Berechnung TBA'!$A$5:$Q$9166,17,FALSE)),
IF(AND($A54&lt;10,OR(AH$18=10,AH$18&gt;10)),IF(VLOOKUP(CONCATENATE(0,$A54,AH$18),'Berechnung TBA'!$A$5:$Q$9166,1,FALSE)&lt;&gt;CONCATENATE(0,$A54,AH$18),"",VLOOKUP(CONCATENATE(0,$A54,AH$18),'Berechnung TBA'!$A$5:$Q$9166,17,FALSE)),
IF(AND(AH$18&lt;10,OR($A54=10,$A54&gt;10)),IF(VLOOKUP(CONCATENATE($A54,0,AH$18),'Berechnung TBA'!$A$5:$Q$9166,1,FALSE)&lt;&gt;CONCATENATE($A54,0,AH$18),"",VLOOKUP(CONCATENATE($A54,0,AH$18),'Berechnung TBA'!$A$5:$Q$9166,17,FALSE)),
IF(VLOOKUP(CONCATENATE($A54,AH$18),'Berechnung TBA'!$A$5:$Q$9166,1,FALSE)&lt;&gt;CONCATENATE($A54,AH$18),"",VLOOKUP(CONCATENATE($A54,AH$18),'Berechnung TBA'!$A$5:$Q$9166,17,FALSE)))))),"")</f>
        <v/>
      </c>
      <c r="AI54" s="14" t="str">
        <f>IFERROR(IF(OR($A54="",AI$18="",$A54=AI$18),"",
IF(AND($A54&lt;10,AI$18&lt;10),IF(VLOOKUP(CONCATENATE(0,$A54,0,AI$18),'Berechnung TBA'!$A$5:$Q$9166,1,FALSE)&lt;&gt;CONCATENATE(0,$A54,0,AI$18),"",VLOOKUP(CONCATENATE(0,$A54,0,AI$18),'Berechnung TBA'!$A$5:$Q$9166,17,FALSE)),
IF(AND($A54&lt;10,OR(AI$18=10,AI$18&gt;10)),IF(VLOOKUP(CONCATENATE(0,$A54,AI$18),'Berechnung TBA'!$A$5:$Q$9166,1,FALSE)&lt;&gt;CONCATENATE(0,$A54,AI$18),"",VLOOKUP(CONCATENATE(0,$A54,AI$18),'Berechnung TBA'!$A$5:$Q$9166,17,FALSE)),
IF(AND(AI$18&lt;10,OR($A54=10,$A54&gt;10)),IF(VLOOKUP(CONCATENATE($A54,0,AI$18),'Berechnung TBA'!$A$5:$Q$9166,1,FALSE)&lt;&gt;CONCATENATE($A54,0,AI$18),"",VLOOKUP(CONCATENATE($A54,0,AI$18),'Berechnung TBA'!$A$5:$Q$9166,17,FALSE)),
IF(VLOOKUP(CONCATENATE($A54,AI$18),'Berechnung TBA'!$A$5:$Q$9166,1,FALSE)&lt;&gt;CONCATENATE($A54,AI$18),"",VLOOKUP(CONCATENATE($A54,AI$18),'Berechnung TBA'!$A$5:$Q$9166,17,FALSE)))))),"")</f>
        <v/>
      </c>
      <c r="AJ54" s="14" t="str">
        <f>IFERROR(IF(OR($A54="",AJ$18="",$A54=AJ$18),"",
IF(AND($A54&lt;10,AJ$18&lt;10),IF(VLOOKUP(CONCATENATE(0,$A54,0,AJ$18),'Berechnung TBA'!$A$5:$Q$9166,1,FALSE)&lt;&gt;CONCATENATE(0,$A54,0,AJ$18),"",VLOOKUP(CONCATENATE(0,$A54,0,AJ$18),'Berechnung TBA'!$A$5:$Q$9166,17,FALSE)),
IF(AND($A54&lt;10,OR(AJ$18=10,AJ$18&gt;10)),IF(VLOOKUP(CONCATENATE(0,$A54,AJ$18),'Berechnung TBA'!$A$5:$Q$9166,1,FALSE)&lt;&gt;CONCATENATE(0,$A54,AJ$18),"",VLOOKUP(CONCATENATE(0,$A54,AJ$18),'Berechnung TBA'!$A$5:$Q$9166,17,FALSE)),
IF(AND(AJ$18&lt;10,OR($A54=10,$A54&gt;10)),IF(VLOOKUP(CONCATENATE($A54,0,AJ$18),'Berechnung TBA'!$A$5:$Q$9166,1,FALSE)&lt;&gt;CONCATENATE($A54,0,AJ$18),"",VLOOKUP(CONCATENATE($A54,0,AJ$18),'Berechnung TBA'!$A$5:$Q$9166,17,FALSE)),
IF(VLOOKUP(CONCATENATE($A54,AJ$18),'Berechnung TBA'!$A$5:$Q$9166,1,FALSE)&lt;&gt;CONCATENATE($A54,AJ$18),"",VLOOKUP(CONCATENATE($A54,AJ$18),'Berechnung TBA'!$A$5:$Q$9166,17,FALSE)))))),"")</f>
        <v/>
      </c>
      <c r="AK54" s="14" t="str">
        <f>IFERROR(IF(OR($A54="",AK$18="",$A54=AK$18),"",
IF(AND($A54&lt;10,AK$18&lt;10),IF(VLOOKUP(CONCATENATE(0,$A54,0,AK$18),'Berechnung TBA'!$A$5:$Q$9166,1,FALSE)&lt;&gt;CONCATENATE(0,$A54,0,AK$18),"",VLOOKUP(CONCATENATE(0,$A54,0,AK$18),'Berechnung TBA'!$A$5:$Q$9166,17,FALSE)),
IF(AND($A54&lt;10,OR(AK$18=10,AK$18&gt;10)),IF(VLOOKUP(CONCATENATE(0,$A54,AK$18),'Berechnung TBA'!$A$5:$Q$9166,1,FALSE)&lt;&gt;CONCATENATE(0,$A54,AK$18),"",VLOOKUP(CONCATENATE(0,$A54,AK$18),'Berechnung TBA'!$A$5:$Q$9166,17,FALSE)),
IF(AND(AK$18&lt;10,OR($A54=10,$A54&gt;10)),IF(VLOOKUP(CONCATENATE($A54,0,AK$18),'Berechnung TBA'!$A$5:$Q$9166,1,FALSE)&lt;&gt;CONCATENATE($A54,0,AK$18),"",VLOOKUP(CONCATENATE($A54,0,AK$18),'Berechnung TBA'!$A$5:$Q$9166,17,FALSE)),
IF(VLOOKUP(CONCATENATE($A54,AK$18),'Berechnung TBA'!$A$5:$Q$9166,1,FALSE)&lt;&gt;CONCATENATE($A54,AK$18),"",VLOOKUP(CONCATENATE($A54,AK$18),'Berechnung TBA'!$A$5:$Q$9166,17,FALSE)))))),"")</f>
        <v/>
      </c>
      <c r="AL54" s="14" t="str">
        <f>IFERROR(IF(OR($A54="",AL$18="",$A54=AL$18),"",
IF(AND($A54&lt;10,AL$18&lt;10),IF(VLOOKUP(CONCATENATE(0,$A54,0,AL$18),'Berechnung TBA'!$A$5:$Q$9166,1,FALSE)&lt;&gt;CONCATENATE(0,$A54,0,AL$18),"",VLOOKUP(CONCATENATE(0,$A54,0,AL$18),'Berechnung TBA'!$A$5:$Q$9166,17,FALSE)),
IF(AND($A54&lt;10,OR(AL$18=10,AL$18&gt;10)),IF(VLOOKUP(CONCATENATE(0,$A54,AL$18),'Berechnung TBA'!$A$5:$Q$9166,1,FALSE)&lt;&gt;CONCATENATE(0,$A54,AL$18),"",VLOOKUP(CONCATENATE(0,$A54,AL$18),'Berechnung TBA'!$A$5:$Q$9166,17,FALSE)),
IF(AND(AL$18&lt;10,OR($A54=10,$A54&gt;10)),IF(VLOOKUP(CONCATENATE($A54,0,AL$18),'Berechnung TBA'!$A$5:$Q$9166,1,FALSE)&lt;&gt;CONCATENATE($A54,0,AL$18),"",VLOOKUP(CONCATENATE($A54,0,AL$18),'Berechnung TBA'!$A$5:$Q$9166,17,FALSE)),
IF(VLOOKUP(CONCATENATE($A54,AL$18),'Berechnung TBA'!$A$5:$Q$9166,1,FALSE)&lt;&gt;CONCATENATE($A54,AL$18),"",VLOOKUP(CONCATENATE($A54,AL$18),'Berechnung TBA'!$A$5:$Q$9166,17,FALSE)))))),"")</f>
        <v/>
      </c>
      <c r="AM54" s="14" t="str">
        <f>IFERROR(IF(OR($A54="",AM$18="",$A54=AM$18),"",
IF(AND($A54&lt;10,AM$18&lt;10),IF(VLOOKUP(CONCATENATE(0,$A54,0,AM$18),'Berechnung TBA'!$A$5:$Q$9166,1,FALSE)&lt;&gt;CONCATENATE(0,$A54,0,AM$18),"",VLOOKUP(CONCATENATE(0,$A54,0,AM$18),'Berechnung TBA'!$A$5:$Q$9166,17,FALSE)),
IF(AND($A54&lt;10,OR(AM$18=10,AM$18&gt;10)),IF(VLOOKUP(CONCATENATE(0,$A54,AM$18),'Berechnung TBA'!$A$5:$Q$9166,1,FALSE)&lt;&gt;CONCATENATE(0,$A54,AM$18),"",VLOOKUP(CONCATENATE(0,$A54,AM$18),'Berechnung TBA'!$A$5:$Q$9166,17,FALSE)),
IF(AND(AM$18&lt;10,OR($A54=10,$A54&gt;10)),IF(VLOOKUP(CONCATENATE($A54,0,AM$18),'Berechnung TBA'!$A$5:$Q$9166,1,FALSE)&lt;&gt;CONCATENATE($A54,0,AM$18),"",VLOOKUP(CONCATENATE($A54,0,AM$18),'Berechnung TBA'!$A$5:$Q$9166,17,FALSE)),
IF(VLOOKUP(CONCATENATE($A54,AM$18),'Berechnung TBA'!$A$5:$Q$9166,1,FALSE)&lt;&gt;CONCATENATE($A54,AM$18),"",VLOOKUP(CONCATENATE($A54,AM$18),'Berechnung TBA'!$A$5:$Q$9166,17,FALSE)))))),"")</f>
        <v/>
      </c>
      <c r="AN54" s="14" t="str">
        <f>IFERROR(IF(OR($A54="",AN$18="",$A54=AN$18),"",
IF(AND($A54&lt;10,AN$18&lt;10),IF(VLOOKUP(CONCATENATE(0,$A54,0,AN$18),'Berechnung TBA'!$A$5:$Q$9166,1,FALSE)&lt;&gt;CONCATENATE(0,$A54,0,AN$18),"",VLOOKUP(CONCATENATE(0,$A54,0,AN$18),'Berechnung TBA'!$A$5:$Q$9166,17,FALSE)),
IF(AND($A54&lt;10,OR(AN$18=10,AN$18&gt;10)),IF(VLOOKUP(CONCATENATE(0,$A54,AN$18),'Berechnung TBA'!$A$5:$Q$9166,1,FALSE)&lt;&gt;CONCATENATE(0,$A54,AN$18),"",VLOOKUP(CONCATENATE(0,$A54,AN$18),'Berechnung TBA'!$A$5:$Q$9166,17,FALSE)),
IF(AND(AN$18&lt;10,OR($A54=10,$A54&gt;10)),IF(VLOOKUP(CONCATENATE($A54,0,AN$18),'Berechnung TBA'!$A$5:$Q$9166,1,FALSE)&lt;&gt;CONCATENATE($A54,0,AN$18),"",VLOOKUP(CONCATENATE($A54,0,AN$18),'Berechnung TBA'!$A$5:$Q$9166,17,FALSE)),
IF(VLOOKUP(CONCATENATE($A54,AN$18),'Berechnung TBA'!$A$5:$Q$9166,1,FALSE)&lt;&gt;CONCATENATE($A54,AN$18),"",VLOOKUP(CONCATENATE($A54,AN$18),'Berechnung TBA'!$A$5:$Q$9166,17,FALSE)))))),"")</f>
        <v/>
      </c>
    </row>
    <row r="55" spans="1:40" x14ac:dyDescent="0.2">
      <c r="A55" s="6" t="str">
        <f t="shared" si="1"/>
        <v/>
      </c>
      <c r="B55" s="6" t="str">
        <f>IF(AK8="","",AK8)</f>
        <v/>
      </c>
      <c r="C55" s="13" t="str">
        <f>IF(AK$8="","",
IF(AK$8="FG",
IF(AND(2/3*AK$10/1.2&gt;2,OR(2/3*AK$10/1.2&lt;8,2/3*AK$10/1.2=8)),2/3*AK$10/1.2,IF(2/3*AK$10/1.2&gt;8,8,2)),
IF(AK$8="SB",
IF(AND(2/3*AK$10/0.8&gt;2,OR(2/3*AK$10/0.8&lt;8,2/3*AK$10/0.8=8)),2/3*AK$10/0.8,IF(2/3*AK$10/0.8&gt;8,8,2)),
VLOOKUP(AK$12,Berechnungsparameter!$A$23:$G$33,4,FALSE))))</f>
        <v/>
      </c>
      <c r="D55" s="13" t="str">
        <f>IF(AK$8="","",
VLOOKUP(AK$12,Berechnungsparameter!$A$23:$G$33,7,FALSE))</f>
        <v/>
      </c>
      <c r="E55" s="14" t="str">
        <f>IFERROR(IF(OR($A55="",E$18="",$A55=E$18),"",
IF(AND($A55&lt;10,E$18&lt;10),IF(VLOOKUP(CONCATENATE(0,$A55,0,E$18),'Berechnung TBA'!$A$5:$Q$9166,1,FALSE)&lt;&gt;CONCATENATE(0,$A55,0,E$18),"",VLOOKUP(CONCATENATE(0,$A55,0,E$18),'Berechnung TBA'!$A$5:$Q$9166,17,FALSE)),
IF(AND($A55&lt;10,OR(E$18=10,E$18&gt;10)),IF(VLOOKUP(CONCATENATE(0,$A55,E$18),'Berechnung TBA'!$A$5:$Q$9166,1,FALSE)&lt;&gt;CONCATENATE(0,$A55,E$18),"",VLOOKUP(CONCATENATE(0,$A55,E$18),'Berechnung TBA'!$A$5:$Q$9166,17,FALSE)),
IF(AND(E$18&lt;10,OR($A55=10,$A55&gt;10)),IF(VLOOKUP(CONCATENATE($A55,0,E$18),'Berechnung TBA'!$A$5:$Q$9166,1,FALSE)&lt;&gt;CONCATENATE($A55,0,E$18),"",VLOOKUP(CONCATENATE($A55,0,E$18),'Berechnung TBA'!$A$5:$Q$9166,17,FALSE)),
IF(VLOOKUP(CONCATENATE($A55,E$18),'Berechnung TBA'!$A$5:$Q$9166,1,FALSE)&lt;&gt;CONCATENATE($A55,E$18),"",VLOOKUP(CONCATENATE($A55,E$18),'Berechnung TBA'!$A$5:$Q$9166,17,FALSE)))))),"")</f>
        <v/>
      </c>
      <c r="F55" s="14" t="str">
        <f>IFERROR(IF(OR($A55="",F$18="",$A55=F$18),"",
IF(AND($A55&lt;10,F$18&lt;10),IF(VLOOKUP(CONCATENATE(0,$A55,0,F$18),'Berechnung TBA'!$A$5:$Q$9166,1,FALSE)&lt;&gt;CONCATENATE(0,$A55,0,F$18),"",VLOOKUP(CONCATENATE(0,$A55,0,F$18),'Berechnung TBA'!$A$5:$Q$9166,17,FALSE)),
IF(AND($A55&lt;10,OR(F$18=10,F$18&gt;10)),IF(VLOOKUP(CONCATENATE(0,$A55,F$18),'Berechnung TBA'!$A$5:$Q$9166,1,FALSE)&lt;&gt;CONCATENATE(0,$A55,F$18),"",VLOOKUP(CONCATENATE(0,$A55,F$18),'Berechnung TBA'!$A$5:$Q$9166,17,FALSE)),
IF(AND(F$18&lt;10,OR($A55=10,$A55&gt;10)),IF(VLOOKUP(CONCATENATE($A55,0,F$18),'Berechnung TBA'!$A$5:$Q$9166,1,FALSE)&lt;&gt;CONCATENATE($A55,0,F$18),"",VLOOKUP(CONCATENATE($A55,0,F$18),'Berechnung TBA'!$A$5:$Q$9166,17,FALSE)),
IF(VLOOKUP(CONCATENATE($A55,F$18),'Berechnung TBA'!$A$5:$Q$9166,1,FALSE)&lt;&gt;CONCATENATE($A55,F$18),"",VLOOKUP(CONCATENATE($A55,F$18),'Berechnung TBA'!$A$5:$Q$9166,17,FALSE)))))),"")</f>
        <v/>
      </c>
      <c r="G55" s="14" t="str">
        <f>IFERROR(IF(OR($A55="",G$18="",$A55=G$18),"",
IF(AND($A55&lt;10,G$18&lt;10),IF(VLOOKUP(CONCATENATE(0,$A55,0,G$18),'Berechnung TBA'!$A$5:$Q$9166,1,FALSE)&lt;&gt;CONCATENATE(0,$A55,0,G$18),"",VLOOKUP(CONCATENATE(0,$A55,0,G$18),'Berechnung TBA'!$A$5:$Q$9166,17,FALSE)),
IF(AND($A55&lt;10,OR(G$18=10,G$18&gt;10)),IF(VLOOKUP(CONCATENATE(0,$A55,G$18),'Berechnung TBA'!$A$5:$Q$9166,1,FALSE)&lt;&gt;CONCATENATE(0,$A55,G$18),"",VLOOKUP(CONCATENATE(0,$A55,G$18),'Berechnung TBA'!$A$5:$Q$9166,17,FALSE)),
IF(AND(G$18&lt;10,OR($A55=10,$A55&gt;10)),IF(VLOOKUP(CONCATENATE($A55,0,G$18),'Berechnung TBA'!$A$5:$Q$9166,1,FALSE)&lt;&gt;CONCATENATE($A55,0,G$18),"",VLOOKUP(CONCATENATE($A55,0,G$18),'Berechnung TBA'!$A$5:$Q$9166,17,FALSE)),
IF(VLOOKUP(CONCATENATE($A55,G$18),'Berechnung TBA'!$A$5:$Q$9166,1,FALSE)&lt;&gt;CONCATENATE($A55,G$18),"",VLOOKUP(CONCATENATE($A55,G$18),'Berechnung TBA'!$A$5:$Q$9166,17,FALSE)))))),"")</f>
        <v/>
      </c>
      <c r="H55" s="14" t="str">
        <f>IFERROR(IF(OR($A55="",H$18="",$A55=H$18),"",
IF(AND($A55&lt;10,H$18&lt;10),IF(VLOOKUP(CONCATENATE(0,$A55,0,H$18),'Berechnung TBA'!$A$5:$Q$9166,1,FALSE)&lt;&gt;CONCATENATE(0,$A55,0,H$18),"",VLOOKUP(CONCATENATE(0,$A55,0,H$18),'Berechnung TBA'!$A$5:$Q$9166,17,FALSE)),
IF(AND($A55&lt;10,OR(H$18=10,H$18&gt;10)),IF(VLOOKUP(CONCATENATE(0,$A55,H$18),'Berechnung TBA'!$A$5:$Q$9166,1,FALSE)&lt;&gt;CONCATENATE(0,$A55,H$18),"",VLOOKUP(CONCATENATE(0,$A55,H$18),'Berechnung TBA'!$A$5:$Q$9166,17,FALSE)),
IF(AND(H$18&lt;10,OR($A55=10,$A55&gt;10)),IF(VLOOKUP(CONCATENATE($A55,0,H$18),'Berechnung TBA'!$A$5:$Q$9166,1,FALSE)&lt;&gt;CONCATENATE($A55,0,H$18),"",VLOOKUP(CONCATENATE($A55,0,H$18),'Berechnung TBA'!$A$5:$Q$9166,17,FALSE)),
IF(VLOOKUP(CONCATENATE($A55,H$18),'Berechnung TBA'!$A$5:$Q$9166,1,FALSE)&lt;&gt;CONCATENATE($A55,H$18),"",VLOOKUP(CONCATENATE($A55,H$18),'Berechnung TBA'!$A$5:$Q$9166,17,FALSE)))))),"")</f>
        <v/>
      </c>
      <c r="I55" s="14" t="str">
        <f>IFERROR(IF(OR($A55="",I$18="",$A55=I$18),"",
IF(AND($A55&lt;10,I$18&lt;10),IF(VLOOKUP(CONCATENATE(0,$A55,0,I$18),'Berechnung TBA'!$A$5:$Q$9166,1,FALSE)&lt;&gt;CONCATENATE(0,$A55,0,I$18),"",VLOOKUP(CONCATENATE(0,$A55,0,I$18),'Berechnung TBA'!$A$5:$Q$9166,17,FALSE)),
IF(AND($A55&lt;10,OR(I$18=10,I$18&gt;10)),IF(VLOOKUP(CONCATENATE(0,$A55,I$18),'Berechnung TBA'!$A$5:$Q$9166,1,FALSE)&lt;&gt;CONCATENATE(0,$A55,I$18),"",VLOOKUP(CONCATENATE(0,$A55,I$18),'Berechnung TBA'!$A$5:$Q$9166,17,FALSE)),
IF(AND(I$18&lt;10,OR($A55=10,$A55&gt;10)),IF(VLOOKUP(CONCATENATE($A55,0,I$18),'Berechnung TBA'!$A$5:$Q$9166,1,FALSE)&lt;&gt;CONCATENATE($A55,0,I$18),"",VLOOKUP(CONCATENATE($A55,0,I$18),'Berechnung TBA'!$A$5:$Q$9166,17,FALSE)),
IF(VLOOKUP(CONCATENATE($A55,I$18),'Berechnung TBA'!$A$5:$Q$9166,1,FALSE)&lt;&gt;CONCATENATE($A55,I$18),"",VLOOKUP(CONCATENATE($A55,I$18),'Berechnung TBA'!$A$5:$Q$9166,17,FALSE)))))),"")</f>
        <v/>
      </c>
      <c r="J55" s="14" t="str">
        <f>IFERROR(IF(OR($A55="",J$18="",$A55=J$18),"",
IF(AND($A55&lt;10,J$18&lt;10),IF(VLOOKUP(CONCATENATE(0,$A55,0,J$18),'Berechnung TBA'!$A$5:$Q$9166,1,FALSE)&lt;&gt;CONCATENATE(0,$A55,0,J$18),"",VLOOKUP(CONCATENATE(0,$A55,0,J$18),'Berechnung TBA'!$A$5:$Q$9166,17,FALSE)),
IF(AND($A55&lt;10,OR(J$18=10,J$18&gt;10)),IF(VLOOKUP(CONCATENATE(0,$A55,J$18),'Berechnung TBA'!$A$5:$Q$9166,1,FALSE)&lt;&gt;CONCATENATE(0,$A55,J$18),"",VLOOKUP(CONCATENATE(0,$A55,J$18),'Berechnung TBA'!$A$5:$Q$9166,17,FALSE)),
IF(AND(J$18&lt;10,OR($A55=10,$A55&gt;10)),IF(VLOOKUP(CONCATENATE($A55,0,J$18),'Berechnung TBA'!$A$5:$Q$9166,1,FALSE)&lt;&gt;CONCATENATE($A55,0,J$18),"",VLOOKUP(CONCATENATE($A55,0,J$18),'Berechnung TBA'!$A$5:$Q$9166,17,FALSE)),
IF(VLOOKUP(CONCATENATE($A55,J$18),'Berechnung TBA'!$A$5:$Q$9166,1,FALSE)&lt;&gt;CONCATENATE($A55,J$18),"",VLOOKUP(CONCATENATE($A55,J$18),'Berechnung TBA'!$A$5:$Q$9166,17,FALSE)))))),"")</f>
        <v/>
      </c>
      <c r="K55" s="14" t="str">
        <f>IFERROR(IF(OR($A55="",K$18="",$A55=K$18),"",
IF(AND($A55&lt;10,K$18&lt;10),IF(VLOOKUP(CONCATENATE(0,$A55,0,K$18),'Berechnung TBA'!$A$5:$Q$9166,1,FALSE)&lt;&gt;CONCATENATE(0,$A55,0,K$18),"",VLOOKUP(CONCATENATE(0,$A55,0,K$18),'Berechnung TBA'!$A$5:$Q$9166,17,FALSE)),
IF(AND($A55&lt;10,OR(K$18=10,K$18&gt;10)),IF(VLOOKUP(CONCATENATE(0,$A55,K$18),'Berechnung TBA'!$A$5:$Q$9166,1,FALSE)&lt;&gt;CONCATENATE(0,$A55,K$18),"",VLOOKUP(CONCATENATE(0,$A55,K$18),'Berechnung TBA'!$A$5:$Q$9166,17,FALSE)),
IF(AND(K$18&lt;10,OR($A55=10,$A55&gt;10)),IF(VLOOKUP(CONCATENATE($A55,0,K$18),'Berechnung TBA'!$A$5:$Q$9166,1,FALSE)&lt;&gt;CONCATENATE($A55,0,K$18),"",VLOOKUP(CONCATENATE($A55,0,K$18),'Berechnung TBA'!$A$5:$Q$9166,17,FALSE)),
IF(VLOOKUP(CONCATENATE($A55,K$18),'Berechnung TBA'!$A$5:$Q$9166,1,FALSE)&lt;&gt;CONCATENATE($A55,K$18),"",VLOOKUP(CONCATENATE($A55,K$18),'Berechnung TBA'!$A$5:$Q$9166,17,FALSE)))))),"")</f>
        <v/>
      </c>
      <c r="L55" s="14" t="str">
        <f>IFERROR(IF(OR($A55="",L$18="",$A55=L$18),"",
IF(AND($A55&lt;10,L$18&lt;10),IF(VLOOKUP(CONCATENATE(0,$A55,0,L$18),'Berechnung TBA'!$A$5:$Q$9166,1,FALSE)&lt;&gt;CONCATENATE(0,$A55,0,L$18),"",VLOOKUP(CONCATENATE(0,$A55,0,L$18),'Berechnung TBA'!$A$5:$Q$9166,17,FALSE)),
IF(AND($A55&lt;10,OR(L$18=10,L$18&gt;10)),IF(VLOOKUP(CONCATENATE(0,$A55,L$18),'Berechnung TBA'!$A$5:$Q$9166,1,FALSE)&lt;&gt;CONCATENATE(0,$A55,L$18),"",VLOOKUP(CONCATENATE(0,$A55,L$18),'Berechnung TBA'!$A$5:$Q$9166,17,FALSE)),
IF(AND(L$18&lt;10,OR($A55=10,$A55&gt;10)),IF(VLOOKUP(CONCATENATE($A55,0,L$18),'Berechnung TBA'!$A$5:$Q$9166,1,FALSE)&lt;&gt;CONCATENATE($A55,0,L$18),"",VLOOKUP(CONCATENATE($A55,0,L$18),'Berechnung TBA'!$A$5:$Q$9166,17,FALSE)),
IF(VLOOKUP(CONCATENATE($A55,L$18),'Berechnung TBA'!$A$5:$Q$9166,1,FALSE)&lt;&gt;CONCATENATE($A55,L$18),"",VLOOKUP(CONCATENATE($A55,L$18),'Berechnung TBA'!$A$5:$Q$9166,17,FALSE)))))),"")</f>
        <v/>
      </c>
      <c r="M55" s="14" t="str">
        <f>IFERROR(IF(OR($A55="",M$18="",$A55=M$18),"",
IF(AND($A55&lt;10,M$18&lt;10),IF(VLOOKUP(CONCATENATE(0,$A55,0,M$18),'Berechnung TBA'!$A$5:$Q$9166,1,FALSE)&lt;&gt;CONCATENATE(0,$A55,0,M$18),"",VLOOKUP(CONCATENATE(0,$A55,0,M$18),'Berechnung TBA'!$A$5:$Q$9166,17,FALSE)),
IF(AND($A55&lt;10,OR(M$18=10,M$18&gt;10)),IF(VLOOKUP(CONCATENATE(0,$A55,M$18),'Berechnung TBA'!$A$5:$Q$9166,1,FALSE)&lt;&gt;CONCATENATE(0,$A55,M$18),"",VLOOKUP(CONCATENATE(0,$A55,M$18),'Berechnung TBA'!$A$5:$Q$9166,17,FALSE)),
IF(AND(M$18&lt;10,OR($A55=10,$A55&gt;10)),IF(VLOOKUP(CONCATENATE($A55,0,M$18),'Berechnung TBA'!$A$5:$Q$9166,1,FALSE)&lt;&gt;CONCATENATE($A55,0,M$18),"",VLOOKUP(CONCATENATE($A55,0,M$18),'Berechnung TBA'!$A$5:$Q$9166,17,FALSE)),
IF(VLOOKUP(CONCATENATE($A55,M$18),'Berechnung TBA'!$A$5:$Q$9166,1,FALSE)&lt;&gt;CONCATENATE($A55,M$18),"",VLOOKUP(CONCATENATE($A55,M$18),'Berechnung TBA'!$A$5:$Q$9166,17,FALSE)))))),"")</f>
        <v/>
      </c>
      <c r="N55" s="14" t="str">
        <f>IFERROR(IF(OR($A55="",N$18="",$A55=N$18),"",
IF(AND($A55&lt;10,N$18&lt;10),IF(VLOOKUP(CONCATENATE(0,$A55,0,N$18),'Berechnung TBA'!$A$5:$Q$9166,1,FALSE)&lt;&gt;CONCATENATE(0,$A55,0,N$18),"",VLOOKUP(CONCATENATE(0,$A55,0,N$18),'Berechnung TBA'!$A$5:$Q$9166,17,FALSE)),
IF(AND($A55&lt;10,OR(N$18=10,N$18&gt;10)),IF(VLOOKUP(CONCATENATE(0,$A55,N$18),'Berechnung TBA'!$A$5:$Q$9166,1,FALSE)&lt;&gt;CONCATENATE(0,$A55,N$18),"",VLOOKUP(CONCATENATE(0,$A55,N$18),'Berechnung TBA'!$A$5:$Q$9166,17,FALSE)),
IF(AND(N$18&lt;10,OR($A55=10,$A55&gt;10)),IF(VLOOKUP(CONCATENATE($A55,0,N$18),'Berechnung TBA'!$A$5:$Q$9166,1,FALSE)&lt;&gt;CONCATENATE($A55,0,N$18),"",VLOOKUP(CONCATENATE($A55,0,N$18),'Berechnung TBA'!$A$5:$Q$9166,17,FALSE)),
IF(VLOOKUP(CONCATENATE($A55,N$18),'Berechnung TBA'!$A$5:$Q$9166,1,FALSE)&lt;&gt;CONCATENATE($A55,N$18),"",VLOOKUP(CONCATENATE($A55,N$18),'Berechnung TBA'!$A$5:$Q$9166,17,FALSE)))))),"")</f>
        <v/>
      </c>
      <c r="O55" s="14" t="str">
        <f>IFERROR(IF(OR($A55="",O$18="",$A55=O$18),"",
IF(AND($A55&lt;10,O$18&lt;10),IF(VLOOKUP(CONCATENATE(0,$A55,0,O$18),'Berechnung TBA'!$A$5:$Q$9166,1,FALSE)&lt;&gt;CONCATENATE(0,$A55,0,O$18),"",VLOOKUP(CONCATENATE(0,$A55,0,O$18),'Berechnung TBA'!$A$5:$Q$9166,17,FALSE)),
IF(AND($A55&lt;10,OR(O$18=10,O$18&gt;10)),IF(VLOOKUP(CONCATENATE(0,$A55,O$18),'Berechnung TBA'!$A$5:$Q$9166,1,FALSE)&lt;&gt;CONCATENATE(0,$A55,O$18),"",VLOOKUP(CONCATENATE(0,$A55,O$18),'Berechnung TBA'!$A$5:$Q$9166,17,FALSE)),
IF(AND(O$18&lt;10,OR($A55=10,$A55&gt;10)),IF(VLOOKUP(CONCATENATE($A55,0,O$18),'Berechnung TBA'!$A$5:$Q$9166,1,FALSE)&lt;&gt;CONCATENATE($A55,0,O$18),"",VLOOKUP(CONCATENATE($A55,0,O$18),'Berechnung TBA'!$A$5:$Q$9166,17,FALSE)),
IF(VLOOKUP(CONCATENATE($A55,O$18),'Berechnung TBA'!$A$5:$Q$9166,1,FALSE)&lt;&gt;CONCATENATE($A55,O$18),"",VLOOKUP(CONCATENATE($A55,O$18),'Berechnung TBA'!$A$5:$Q$9166,17,FALSE)))))),"")</f>
        <v/>
      </c>
      <c r="P55" s="14" t="str">
        <f>IFERROR(IF(OR($A55="",P$18="",$A55=P$18),"",
IF(AND($A55&lt;10,P$18&lt;10),IF(VLOOKUP(CONCATENATE(0,$A55,0,P$18),'Berechnung TBA'!$A$5:$Q$9166,1,FALSE)&lt;&gt;CONCATENATE(0,$A55,0,P$18),"",VLOOKUP(CONCATENATE(0,$A55,0,P$18),'Berechnung TBA'!$A$5:$Q$9166,17,FALSE)),
IF(AND($A55&lt;10,OR(P$18=10,P$18&gt;10)),IF(VLOOKUP(CONCATENATE(0,$A55,P$18),'Berechnung TBA'!$A$5:$Q$9166,1,FALSE)&lt;&gt;CONCATENATE(0,$A55,P$18),"",VLOOKUP(CONCATENATE(0,$A55,P$18),'Berechnung TBA'!$A$5:$Q$9166,17,FALSE)),
IF(AND(P$18&lt;10,OR($A55=10,$A55&gt;10)),IF(VLOOKUP(CONCATENATE($A55,0,P$18),'Berechnung TBA'!$A$5:$Q$9166,1,FALSE)&lt;&gt;CONCATENATE($A55,0,P$18),"",VLOOKUP(CONCATENATE($A55,0,P$18),'Berechnung TBA'!$A$5:$Q$9166,17,FALSE)),
IF(VLOOKUP(CONCATENATE($A55,P$18),'Berechnung TBA'!$A$5:$Q$9166,1,FALSE)&lt;&gt;CONCATENATE($A55,P$18),"",VLOOKUP(CONCATENATE($A55,P$18),'Berechnung TBA'!$A$5:$Q$9166,17,FALSE)))))),"")</f>
        <v/>
      </c>
      <c r="Q55" s="14" t="str">
        <f>IFERROR(IF(OR($A55="",Q$18="",$A55=Q$18),"",
IF(AND($A55&lt;10,Q$18&lt;10),IF(VLOOKUP(CONCATENATE(0,$A55,0,Q$18),'Berechnung TBA'!$A$5:$Q$9166,1,FALSE)&lt;&gt;CONCATENATE(0,$A55,0,Q$18),"",VLOOKUP(CONCATENATE(0,$A55,0,Q$18),'Berechnung TBA'!$A$5:$Q$9166,17,FALSE)),
IF(AND($A55&lt;10,OR(Q$18=10,Q$18&gt;10)),IF(VLOOKUP(CONCATENATE(0,$A55,Q$18),'Berechnung TBA'!$A$5:$Q$9166,1,FALSE)&lt;&gt;CONCATENATE(0,$A55,Q$18),"",VLOOKUP(CONCATENATE(0,$A55,Q$18),'Berechnung TBA'!$A$5:$Q$9166,17,FALSE)),
IF(AND(Q$18&lt;10,OR($A55=10,$A55&gt;10)),IF(VLOOKUP(CONCATENATE($A55,0,Q$18),'Berechnung TBA'!$A$5:$Q$9166,1,FALSE)&lt;&gt;CONCATENATE($A55,0,Q$18),"",VLOOKUP(CONCATENATE($A55,0,Q$18),'Berechnung TBA'!$A$5:$Q$9166,17,FALSE)),
IF(VLOOKUP(CONCATENATE($A55,Q$18),'Berechnung TBA'!$A$5:$Q$9166,1,FALSE)&lt;&gt;CONCATENATE($A55,Q$18),"",VLOOKUP(CONCATENATE($A55,Q$18),'Berechnung TBA'!$A$5:$Q$9166,17,FALSE)))))),"")</f>
        <v/>
      </c>
      <c r="R55" s="14" t="str">
        <f>IFERROR(IF(OR($A55="",R$18="",$A55=R$18),"",
IF(AND($A55&lt;10,R$18&lt;10),IF(VLOOKUP(CONCATENATE(0,$A55,0,R$18),'Berechnung TBA'!$A$5:$Q$9166,1,FALSE)&lt;&gt;CONCATENATE(0,$A55,0,R$18),"",VLOOKUP(CONCATENATE(0,$A55,0,R$18),'Berechnung TBA'!$A$5:$Q$9166,17,FALSE)),
IF(AND($A55&lt;10,OR(R$18=10,R$18&gt;10)),IF(VLOOKUP(CONCATENATE(0,$A55,R$18),'Berechnung TBA'!$A$5:$Q$9166,1,FALSE)&lt;&gt;CONCATENATE(0,$A55,R$18),"",VLOOKUP(CONCATENATE(0,$A55,R$18),'Berechnung TBA'!$A$5:$Q$9166,17,FALSE)),
IF(AND(R$18&lt;10,OR($A55=10,$A55&gt;10)),IF(VLOOKUP(CONCATENATE($A55,0,R$18),'Berechnung TBA'!$A$5:$Q$9166,1,FALSE)&lt;&gt;CONCATENATE($A55,0,R$18),"",VLOOKUP(CONCATENATE($A55,0,R$18),'Berechnung TBA'!$A$5:$Q$9166,17,FALSE)),
IF(VLOOKUP(CONCATENATE($A55,R$18),'Berechnung TBA'!$A$5:$Q$9166,1,FALSE)&lt;&gt;CONCATENATE($A55,R$18),"",VLOOKUP(CONCATENATE($A55,R$18),'Berechnung TBA'!$A$5:$Q$9166,17,FALSE)))))),"")</f>
        <v/>
      </c>
      <c r="S55" s="14" t="str">
        <f>IFERROR(IF(OR($A55="",S$18="",$A55=S$18),"",
IF(AND($A55&lt;10,S$18&lt;10),IF(VLOOKUP(CONCATENATE(0,$A55,0,S$18),'Berechnung TBA'!$A$5:$Q$9166,1,FALSE)&lt;&gt;CONCATENATE(0,$A55,0,S$18),"",VLOOKUP(CONCATENATE(0,$A55,0,S$18),'Berechnung TBA'!$A$5:$Q$9166,17,FALSE)),
IF(AND($A55&lt;10,OR(S$18=10,S$18&gt;10)),IF(VLOOKUP(CONCATENATE(0,$A55,S$18),'Berechnung TBA'!$A$5:$Q$9166,1,FALSE)&lt;&gt;CONCATENATE(0,$A55,S$18),"",VLOOKUP(CONCATENATE(0,$A55,S$18),'Berechnung TBA'!$A$5:$Q$9166,17,FALSE)),
IF(AND(S$18&lt;10,OR($A55=10,$A55&gt;10)),IF(VLOOKUP(CONCATENATE($A55,0,S$18),'Berechnung TBA'!$A$5:$Q$9166,1,FALSE)&lt;&gt;CONCATENATE($A55,0,S$18),"",VLOOKUP(CONCATENATE($A55,0,S$18),'Berechnung TBA'!$A$5:$Q$9166,17,FALSE)),
IF(VLOOKUP(CONCATENATE($A55,S$18),'Berechnung TBA'!$A$5:$Q$9166,1,FALSE)&lt;&gt;CONCATENATE($A55,S$18),"",VLOOKUP(CONCATENATE($A55,S$18),'Berechnung TBA'!$A$5:$Q$9166,17,FALSE)))))),"")</f>
        <v/>
      </c>
      <c r="T55" s="14" t="str">
        <f>IFERROR(IF(OR($A55="",T$18="",$A55=T$18),"",
IF(AND($A55&lt;10,T$18&lt;10),IF(VLOOKUP(CONCATENATE(0,$A55,0,T$18),'Berechnung TBA'!$A$5:$Q$9166,1,FALSE)&lt;&gt;CONCATENATE(0,$A55,0,T$18),"",VLOOKUP(CONCATENATE(0,$A55,0,T$18),'Berechnung TBA'!$A$5:$Q$9166,17,FALSE)),
IF(AND($A55&lt;10,OR(T$18=10,T$18&gt;10)),IF(VLOOKUP(CONCATENATE(0,$A55,T$18),'Berechnung TBA'!$A$5:$Q$9166,1,FALSE)&lt;&gt;CONCATENATE(0,$A55,T$18),"",VLOOKUP(CONCATENATE(0,$A55,T$18),'Berechnung TBA'!$A$5:$Q$9166,17,FALSE)),
IF(AND(T$18&lt;10,OR($A55=10,$A55&gt;10)),IF(VLOOKUP(CONCATENATE($A55,0,T$18),'Berechnung TBA'!$A$5:$Q$9166,1,FALSE)&lt;&gt;CONCATENATE($A55,0,T$18),"",VLOOKUP(CONCATENATE($A55,0,T$18),'Berechnung TBA'!$A$5:$Q$9166,17,FALSE)),
IF(VLOOKUP(CONCATENATE($A55,T$18),'Berechnung TBA'!$A$5:$Q$9166,1,FALSE)&lt;&gt;CONCATENATE($A55,T$18),"",VLOOKUP(CONCATENATE($A55,T$18),'Berechnung TBA'!$A$5:$Q$9166,17,FALSE)))))),"")</f>
        <v/>
      </c>
      <c r="U55" s="14" t="str">
        <f>IFERROR(IF(OR($A55="",U$18="",$A55=U$18),"",
IF(AND($A55&lt;10,U$18&lt;10),IF(VLOOKUP(CONCATENATE(0,$A55,0,U$18),'Berechnung TBA'!$A$5:$Q$9166,1,FALSE)&lt;&gt;CONCATENATE(0,$A55,0,U$18),"",VLOOKUP(CONCATENATE(0,$A55,0,U$18),'Berechnung TBA'!$A$5:$Q$9166,17,FALSE)),
IF(AND($A55&lt;10,OR(U$18=10,U$18&gt;10)),IF(VLOOKUP(CONCATENATE(0,$A55,U$18),'Berechnung TBA'!$A$5:$Q$9166,1,FALSE)&lt;&gt;CONCATENATE(0,$A55,U$18),"",VLOOKUP(CONCATENATE(0,$A55,U$18),'Berechnung TBA'!$A$5:$Q$9166,17,FALSE)),
IF(AND(U$18&lt;10,OR($A55=10,$A55&gt;10)),IF(VLOOKUP(CONCATENATE($A55,0,U$18),'Berechnung TBA'!$A$5:$Q$9166,1,FALSE)&lt;&gt;CONCATENATE($A55,0,U$18),"",VLOOKUP(CONCATENATE($A55,0,U$18),'Berechnung TBA'!$A$5:$Q$9166,17,FALSE)),
IF(VLOOKUP(CONCATENATE($A55,U$18),'Berechnung TBA'!$A$5:$Q$9166,1,FALSE)&lt;&gt;CONCATENATE($A55,U$18),"",VLOOKUP(CONCATENATE($A55,U$18),'Berechnung TBA'!$A$5:$Q$9166,17,FALSE)))))),"")</f>
        <v/>
      </c>
      <c r="V55" s="14" t="str">
        <f>IFERROR(IF(OR($A55="",V$18="",$A55=V$18),"",
IF(AND($A55&lt;10,V$18&lt;10),IF(VLOOKUP(CONCATENATE(0,$A55,0,V$18),'Berechnung TBA'!$A$5:$Q$9166,1,FALSE)&lt;&gt;CONCATENATE(0,$A55,0,V$18),"",VLOOKUP(CONCATENATE(0,$A55,0,V$18),'Berechnung TBA'!$A$5:$Q$9166,17,FALSE)),
IF(AND($A55&lt;10,OR(V$18=10,V$18&gt;10)),IF(VLOOKUP(CONCATENATE(0,$A55,V$18),'Berechnung TBA'!$A$5:$Q$9166,1,FALSE)&lt;&gt;CONCATENATE(0,$A55,V$18),"",VLOOKUP(CONCATENATE(0,$A55,V$18),'Berechnung TBA'!$A$5:$Q$9166,17,FALSE)),
IF(AND(V$18&lt;10,OR($A55=10,$A55&gt;10)),IF(VLOOKUP(CONCATENATE($A55,0,V$18),'Berechnung TBA'!$A$5:$Q$9166,1,FALSE)&lt;&gt;CONCATENATE($A55,0,V$18),"",VLOOKUP(CONCATENATE($A55,0,V$18),'Berechnung TBA'!$A$5:$Q$9166,17,FALSE)),
IF(VLOOKUP(CONCATENATE($A55,V$18),'Berechnung TBA'!$A$5:$Q$9166,1,FALSE)&lt;&gt;CONCATENATE($A55,V$18),"",VLOOKUP(CONCATENATE($A55,V$18),'Berechnung TBA'!$A$5:$Q$9166,17,FALSE)))))),"")</f>
        <v/>
      </c>
      <c r="W55" s="14" t="str">
        <f>IFERROR(IF(OR($A55="",W$18="",$A55=W$18),"",
IF(AND($A55&lt;10,W$18&lt;10),IF(VLOOKUP(CONCATENATE(0,$A55,0,W$18),'Berechnung TBA'!$A$5:$Q$9166,1,FALSE)&lt;&gt;CONCATENATE(0,$A55,0,W$18),"",VLOOKUP(CONCATENATE(0,$A55,0,W$18),'Berechnung TBA'!$A$5:$Q$9166,17,FALSE)),
IF(AND($A55&lt;10,OR(W$18=10,W$18&gt;10)),IF(VLOOKUP(CONCATENATE(0,$A55,W$18),'Berechnung TBA'!$A$5:$Q$9166,1,FALSE)&lt;&gt;CONCATENATE(0,$A55,W$18),"",VLOOKUP(CONCATENATE(0,$A55,W$18),'Berechnung TBA'!$A$5:$Q$9166,17,FALSE)),
IF(AND(W$18&lt;10,OR($A55=10,$A55&gt;10)),IF(VLOOKUP(CONCATENATE($A55,0,W$18),'Berechnung TBA'!$A$5:$Q$9166,1,FALSE)&lt;&gt;CONCATENATE($A55,0,W$18),"",VLOOKUP(CONCATENATE($A55,0,W$18),'Berechnung TBA'!$A$5:$Q$9166,17,FALSE)),
IF(VLOOKUP(CONCATENATE($A55,W$18),'Berechnung TBA'!$A$5:$Q$9166,1,FALSE)&lt;&gt;CONCATENATE($A55,W$18),"",VLOOKUP(CONCATENATE($A55,W$18),'Berechnung TBA'!$A$5:$Q$9166,17,FALSE)))))),"")</f>
        <v/>
      </c>
      <c r="X55" s="14" t="str">
        <f>IFERROR(IF(OR($A55="",X$18="",$A55=X$18),"",
IF(AND($A55&lt;10,X$18&lt;10),IF(VLOOKUP(CONCATENATE(0,$A55,0,X$18),'Berechnung TBA'!$A$5:$Q$9166,1,FALSE)&lt;&gt;CONCATENATE(0,$A55,0,X$18),"",VLOOKUP(CONCATENATE(0,$A55,0,X$18),'Berechnung TBA'!$A$5:$Q$9166,17,FALSE)),
IF(AND($A55&lt;10,OR(X$18=10,X$18&gt;10)),IF(VLOOKUP(CONCATENATE(0,$A55,X$18),'Berechnung TBA'!$A$5:$Q$9166,1,FALSE)&lt;&gt;CONCATENATE(0,$A55,X$18),"",VLOOKUP(CONCATENATE(0,$A55,X$18),'Berechnung TBA'!$A$5:$Q$9166,17,FALSE)),
IF(AND(X$18&lt;10,OR($A55=10,$A55&gt;10)),IF(VLOOKUP(CONCATENATE($A55,0,X$18),'Berechnung TBA'!$A$5:$Q$9166,1,FALSE)&lt;&gt;CONCATENATE($A55,0,X$18),"",VLOOKUP(CONCATENATE($A55,0,X$18),'Berechnung TBA'!$A$5:$Q$9166,17,FALSE)),
IF(VLOOKUP(CONCATENATE($A55,X$18),'Berechnung TBA'!$A$5:$Q$9166,1,FALSE)&lt;&gt;CONCATENATE($A55,X$18),"",VLOOKUP(CONCATENATE($A55,X$18),'Berechnung TBA'!$A$5:$Q$9166,17,FALSE)))))),"")</f>
        <v/>
      </c>
      <c r="Y55" s="14" t="str">
        <f>IFERROR(IF(OR($A55="",Y$18="",$A55=Y$18),"",
IF(AND($A55&lt;10,Y$18&lt;10),IF(VLOOKUP(CONCATENATE(0,$A55,0,Y$18),'Berechnung TBA'!$A$5:$Q$9166,1,FALSE)&lt;&gt;CONCATENATE(0,$A55,0,Y$18),"",VLOOKUP(CONCATENATE(0,$A55,0,Y$18),'Berechnung TBA'!$A$5:$Q$9166,17,FALSE)),
IF(AND($A55&lt;10,OR(Y$18=10,Y$18&gt;10)),IF(VLOOKUP(CONCATENATE(0,$A55,Y$18),'Berechnung TBA'!$A$5:$Q$9166,1,FALSE)&lt;&gt;CONCATENATE(0,$A55,Y$18),"",VLOOKUP(CONCATENATE(0,$A55,Y$18),'Berechnung TBA'!$A$5:$Q$9166,17,FALSE)),
IF(AND(Y$18&lt;10,OR($A55=10,$A55&gt;10)),IF(VLOOKUP(CONCATENATE($A55,0,Y$18),'Berechnung TBA'!$A$5:$Q$9166,1,FALSE)&lt;&gt;CONCATENATE($A55,0,Y$18),"",VLOOKUP(CONCATENATE($A55,0,Y$18),'Berechnung TBA'!$A$5:$Q$9166,17,FALSE)),
IF(VLOOKUP(CONCATENATE($A55,Y$18),'Berechnung TBA'!$A$5:$Q$9166,1,FALSE)&lt;&gt;CONCATENATE($A55,Y$18),"",VLOOKUP(CONCATENATE($A55,Y$18),'Berechnung TBA'!$A$5:$Q$9166,17,FALSE)))))),"")</f>
        <v/>
      </c>
      <c r="Z55" s="14" t="str">
        <f>IFERROR(IF(OR($A55="",Z$18="",$A55=Z$18),"",
IF(AND($A55&lt;10,Z$18&lt;10),IF(VLOOKUP(CONCATENATE(0,$A55,0,Z$18),'Berechnung TBA'!$A$5:$Q$9166,1,FALSE)&lt;&gt;CONCATENATE(0,$A55,0,Z$18),"",VLOOKUP(CONCATENATE(0,$A55,0,Z$18),'Berechnung TBA'!$A$5:$Q$9166,17,FALSE)),
IF(AND($A55&lt;10,OR(Z$18=10,Z$18&gt;10)),IF(VLOOKUP(CONCATENATE(0,$A55,Z$18),'Berechnung TBA'!$A$5:$Q$9166,1,FALSE)&lt;&gt;CONCATENATE(0,$A55,Z$18),"",VLOOKUP(CONCATENATE(0,$A55,Z$18),'Berechnung TBA'!$A$5:$Q$9166,17,FALSE)),
IF(AND(Z$18&lt;10,OR($A55=10,$A55&gt;10)),IF(VLOOKUP(CONCATENATE($A55,0,Z$18),'Berechnung TBA'!$A$5:$Q$9166,1,FALSE)&lt;&gt;CONCATENATE($A55,0,Z$18),"",VLOOKUP(CONCATENATE($A55,0,Z$18),'Berechnung TBA'!$A$5:$Q$9166,17,FALSE)),
IF(VLOOKUP(CONCATENATE($A55,Z$18),'Berechnung TBA'!$A$5:$Q$9166,1,FALSE)&lt;&gt;CONCATENATE($A55,Z$18),"",VLOOKUP(CONCATENATE($A55,Z$18),'Berechnung TBA'!$A$5:$Q$9166,17,FALSE)))))),"")</f>
        <v/>
      </c>
      <c r="AA55" s="14" t="str">
        <f>IFERROR(IF(OR($A55="",AA$18="",$A55=AA$18),"",
IF(AND($A55&lt;10,AA$18&lt;10),IF(VLOOKUP(CONCATENATE(0,$A55,0,AA$18),'Berechnung TBA'!$A$5:$Q$9166,1,FALSE)&lt;&gt;CONCATENATE(0,$A55,0,AA$18),"",VLOOKUP(CONCATENATE(0,$A55,0,AA$18),'Berechnung TBA'!$A$5:$Q$9166,17,FALSE)),
IF(AND($A55&lt;10,OR(AA$18=10,AA$18&gt;10)),IF(VLOOKUP(CONCATENATE(0,$A55,AA$18),'Berechnung TBA'!$A$5:$Q$9166,1,FALSE)&lt;&gt;CONCATENATE(0,$A55,AA$18),"",VLOOKUP(CONCATENATE(0,$A55,AA$18),'Berechnung TBA'!$A$5:$Q$9166,17,FALSE)),
IF(AND(AA$18&lt;10,OR($A55=10,$A55&gt;10)),IF(VLOOKUP(CONCATENATE($A55,0,AA$18),'Berechnung TBA'!$A$5:$Q$9166,1,FALSE)&lt;&gt;CONCATENATE($A55,0,AA$18),"",VLOOKUP(CONCATENATE($A55,0,AA$18),'Berechnung TBA'!$A$5:$Q$9166,17,FALSE)),
IF(VLOOKUP(CONCATENATE($A55,AA$18),'Berechnung TBA'!$A$5:$Q$9166,1,FALSE)&lt;&gt;CONCATENATE($A55,AA$18),"",VLOOKUP(CONCATENATE($A55,AA$18),'Berechnung TBA'!$A$5:$Q$9166,17,FALSE)))))),"")</f>
        <v/>
      </c>
      <c r="AB55" s="14" t="str">
        <f>IFERROR(IF(OR($A55="",AB$18="",$A55=AB$18),"",
IF(AND($A55&lt;10,AB$18&lt;10),IF(VLOOKUP(CONCATENATE(0,$A55,0,AB$18),'Berechnung TBA'!$A$5:$Q$9166,1,FALSE)&lt;&gt;CONCATENATE(0,$A55,0,AB$18),"",VLOOKUP(CONCATENATE(0,$A55,0,AB$18),'Berechnung TBA'!$A$5:$Q$9166,17,FALSE)),
IF(AND($A55&lt;10,OR(AB$18=10,AB$18&gt;10)),IF(VLOOKUP(CONCATENATE(0,$A55,AB$18),'Berechnung TBA'!$A$5:$Q$9166,1,FALSE)&lt;&gt;CONCATENATE(0,$A55,AB$18),"",VLOOKUP(CONCATENATE(0,$A55,AB$18),'Berechnung TBA'!$A$5:$Q$9166,17,FALSE)),
IF(AND(AB$18&lt;10,OR($A55=10,$A55&gt;10)),IF(VLOOKUP(CONCATENATE($A55,0,AB$18),'Berechnung TBA'!$A$5:$Q$9166,1,FALSE)&lt;&gt;CONCATENATE($A55,0,AB$18),"",VLOOKUP(CONCATENATE($A55,0,AB$18),'Berechnung TBA'!$A$5:$Q$9166,17,FALSE)),
IF(VLOOKUP(CONCATENATE($A55,AB$18),'Berechnung TBA'!$A$5:$Q$9166,1,FALSE)&lt;&gt;CONCATENATE($A55,AB$18),"",VLOOKUP(CONCATENATE($A55,AB$18),'Berechnung TBA'!$A$5:$Q$9166,17,FALSE)))))),"")</f>
        <v/>
      </c>
      <c r="AC55" s="14" t="str">
        <f>IFERROR(IF(OR($A55="",AC$18="",$A55=AC$18),"",
IF(AND($A55&lt;10,AC$18&lt;10),IF(VLOOKUP(CONCATENATE(0,$A55,0,AC$18),'Berechnung TBA'!$A$5:$Q$9166,1,FALSE)&lt;&gt;CONCATENATE(0,$A55,0,AC$18),"",VLOOKUP(CONCATENATE(0,$A55,0,AC$18),'Berechnung TBA'!$A$5:$Q$9166,17,FALSE)),
IF(AND($A55&lt;10,OR(AC$18=10,AC$18&gt;10)),IF(VLOOKUP(CONCATENATE(0,$A55,AC$18),'Berechnung TBA'!$A$5:$Q$9166,1,FALSE)&lt;&gt;CONCATENATE(0,$A55,AC$18),"",VLOOKUP(CONCATENATE(0,$A55,AC$18),'Berechnung TBA'!$A$5:$Q$9166,17,FALSE)),
IF(AND(AC$18&lt;10,OR($A55=10,$A55&gt;10)),IF(VLOOKUP(CONCATENATE($A55,0,AC$18),'Berechnung TBA'!$A$5:$Q$9166,1,FALSE)&lt;&gt;CONCATENATE($A55,0,AC$18),"",VLOOKUP(CONCATENATE($A55,0,AC$18),'Berechnung TBA'!$A$5:$Q$9166,17,FALSE)),
IF(VLOOKUP(CONCATENATE($A55,AC$18),'Berechnung TBA'!$A$5:$Q$9166,1,FALSE)&lt;&gt;CONCATENATE($A55,AC$18),"",VLOOKUP(CONCATENATE($A55,AC$18),'Berechnung TBA'!$A$5:$Q$9166,17,FALSE)))))),"")</f>
        <v/>
      </c>
      <c r="AD55" s="14" t="str">
        <f>IFERROR(IF(OR($A55="",AD$18="",$A55=AD$18),"",
IF(AND($A55&lt;10,AD$18&lt;10),IF(VLOOKUP(CONCATENATE(0,$A55,0,AD$18),'Berechnung TBA'!$A$5:$Q$9166,1,FALSE)&lt;&gt;CONCATENATE(0,$A55,0,AD$18),"",VLOOKUP(CONCATENATE(0,$A55,0,AD$18),'Berechnung TBA'!$A$5:$Q$9166,17,FALSE)),
IF(AND($A55&lt;10,OR(AD$18=10,AD$18&gt;10)),IF(VLOOKUP(CONCATENATE(0,$A55,AD$18),'Berechnung TBA'!$A$5:$Q$9166,1,FALSE)&lt;&gt;CONCATENATE(0,$A55,AD$18),"",VLOOKUP(CONCATENATE(0,$A55,AD$18),'Berechnung TBA'!$A$5:$Q$9166,17,FALSE)),
IF(AND(AD$18&lt;10,OR($A55=10,$A55&gt;10)),IF(VLOOKUP(CONCATENATE($A55,0,AD$18),'Berechnung TBA'!$A$5:$Q$9166,1,FALSE)&lt;&gt;CONCATENATE($A55,0,AD$18),"",VLOOKUP(CONCATENATE($A55,0,AD$18),'Berechnung TBA'!$A$5:$Q$9166,17,FALSE)),
IF(VLOOKUP(CONCATENATE($A55,AD$18),'Berechnung TBA'!$A$5:$Q$9166,1,FALSE)&lt;&gt;CONCATENATE($A55,AD$18),"",VLOOKUP(CONCATENATE($A55,AD$18),'Berechnung TBA'!$A$5:$Q$9166,17,FALSE)))))),"")</f>
        <v/>
      </c>
      <c r="AE55" s="14" t="str">
        <f>IFERROR(IF(OR($A55="",AE$18="",$A55=AE$18),"",
IF(AND($A55&lt;10,AE$18&lt;10),IF(VLOOKUP(CONCATENATE(0,$A55,0,AE$18),'Berechnung TBA'!$A$5:$Q$9166,1,FALSE)&lt;&gt;CONCATENATE(0,$A55,0,AE$18),"",VLOOKUP(CONCATENATE(0,$A55,0,AE$18),'Berechnung TBA'!$A$5:$Q$9166,17,FALSE)),
IF(AND($A55&lt;10,OR(AE$18=10,AE$18&gt;10)),IF(VLOOKUP(CONCATENATE(0,$A55,AE$18),'Berechnung TBA'!$A$5:$Q$9166,1,FALSE)&lt;&gt;CONCATENATE(0,$A55,AE$18),"",VLOOKUP(CONCATENATE(0,$A55,AE$18),'Berechnung TBA'!$A$5:$Q$9166,17,FALSE)),
IF(AND(AE$18&lt;10,OR($A55=10,$A55&gt;10)),IF(VLOOKUP(CONCATENATE($A55,0,AE$18),'Berechnung TBA'!$A$5:$Q$9166,1,FALSE)&lt;&gt;CONCATENATE($A55,0,AE$18),"",VLOOKUP(CONCATENATE($A55,0,AE$18),'Berechnung TBA'!$A$5:$Q$9166,17,FALSE)),
IF(VLOOKUP(CONCATENATE($A55,AE$18),'Berechnung TBA'!$A$5:$Q$9166,1,FALSE)&lt;&gt;CONCATENATE($A55,AE$18),"",VLOOKUP(CONCATENATE($A55,AE$18),'Berechnung TBA'!$A$5:$Q$9166,17,FALSE)))))),"")</f>
        <v/>
      </c>
      <c r="AF55" s="14" t="str">
        <f>IFERROR(IF(OR($A55="",AF$18="",$A55=AF$18),"",
IF(AND($A55&lt;10,AF$18&lt;10),IF(VLOOKUP(CONCATENATE(0,$A55,0,AF$18),'Berechnung TBA'!$A$5:$Q$9166,1,FALSE)&lt;&gt;CONCATENATE(0,$A55,0,AF$18),"",VLOOKUP(CONCATENATE(0,$A55,0,AF$18),'Berechnung TBA'!$A$5:$Q$9166,17,FALSE)),
IF(AND($A55&lt;10,OR(AF$18=10,AF$18&gt;10)),IF(VLOOKUP(CONCATENATE(0,$A55,AF$18),'Berechnung TBA'!$A$5:$Q$9166,1,FALSE)&lt;&gt;CONCATENATE(0,$A55,AF$18),"",VLOOKUP(CONCATENATE(0,$A55,AF$18),'Berechnung TBA'!$A$5:$Q$9166,17,FALSE)),
IF(AND(AF$18&lt;10,OR($A55=10,$A55&gt;10)),IF(VLOOKUP(CONCATENATE($A55,0,AF$18),'Berechnung TBA'!$A$5:$Q$9166,1,FALSE)&lt;&gt;CONCATENATE($A55,0,AF$18),"",VLOOKUP(CONCATENATE($A55,0,AF$18),'Berechnung TBA'!$A$5:$Q$9166,17,FALSE)),
IF(VLOOKUP(CONCATENATE($A55,AF$18),'Berechnung TBA'!$A$5:$Q$9166,1,FALSE)&lt;&gt;CONCATENATE($A55,AF$18),"",VLOOKUP(CONCATENATE($A55,AF$18),'Berechnung TBA'!$A$5:$Q$9166,17,FALSE)))))),"")</f>
        <v/>
      </c>
      <c r="AG55" s="14" t="str">
        <f>IFERROR(IF(OR($A55="",AG$18="",$A55=AG$18),"",
IF(AND($A55&lt;10,AG$18&lt;10),IF(VLOOKUP(CONCATENATE(0,$A55,0,AG$18),'Berechnung TBA'!$A$5:$Q$9166,1,FALSE)&lt;&gt;CONCATENATE(0,$A55,0,AG$18),"",VLOOKUP(CONCATENATE(0,$A55,0,AG$18),'Berechnung TBA'!$A$5:$Q$9166,17,FALSE)),
IF(AND($A55&lt;10,OR(AG$18=10,AG$18&gt;10)),IF(VLOOKUP(CONCATENATE(0,$A55,AG$18),'Berechnung TBA'!$A$5:$Q$9166,1,FALSE)&lt;&gt;CONCATENATE(0,$A55,AG$18),"",VLOOKUP(CONCATENATE(0,$A55,AG$18),'Berechnung TBA'!$A$5:$Q$9166,17,FALSE)),
IF(AND(AG$18&lt;10,OR($A55=10,$A55&gt;10)),IF(VLOOKUP(CONCATENATE($A55,0,AG$18),'Berechnung TBA'!$A$5:$Q$9166,1,FALSE)&lt;&gt;CONCATENATE($A55,0,AG$18),"",VLOOKUP(CONCATENATE($A55,0,AG$18),'Berechnung TBA'!$A$5:$Q$9166,17,FALSE)),
IF(VLOOKUP(CONCATENATE($A55,AG$18),'Berechnung TBA'!$A$5:$Q$9166,1,FALSE)&lt;&gt;CONCATENATE($A55,AG$18),"",VLOOKUP(CONCATENATE($A55,AG$18),'Berechnung TBA'!$A$5:$Q$9166,17,FALSE)))))),"")</f>
        <v/>
      </c>
      <c r="AH55" s="14" t="str">
        <f>IFERROR(IF(OR($A55="",AH$18="",$A55=AH$18),"",
IF(AND($A55&lt;10,AH$18&lt;10),IF(VLOOKUP(CONCATENATE(0,$A55,0,AH$18),'Berechnung TBA'!$A$5:$Q$9166,1,FALSE)&lt;&gt;CONCATENATE(0,$A55,0,AH$18),"",VLOOKUP(CONCATENATE(0,$A55,0,AH$18),'Berechnung TBA'!$A$5:$Q$9166,17,FALSE)),
IF(AND($A55&lt;10,OR(AH$18=10,AH$18&gt;10)),IF(VLOOKUP(CONCATENATE(0,$A55,AH$18),'Berechnung TBA'!$A$5:$Q$9166,1,FALSE)&lt;&gt;CONCATENATE(0,$A55,AH$18),"",VLOOKUP(CONCATENATE(0,$A55,AH$18),'Berechnung TBA'!$A$5:$Q$9166,17,FALSE)),
IF(AND(AH$18&lt;10,OR($A55=10,$A55&gt;10)),IF(VLOOKUP(CONCATENATE($A55,0,AH$18),'Berechnung TBA'!$A$5:$Q$9166,1,FALSE)&lt;&gt;CONCATENATE($A55,0,AH$18),"",VLOOKUP(CONCATENATE($A55,0,AH$18),'Berechnung TBA'!$A$5:$Q$9166,17,FALSE)),
IF(VLOOKUP(CONCATENATE($A55,AH$18),'Berechnung TBA'!$A$5:$Q$9166,1,FALSE)&lt;&gt;CONCATENATE($A55,AH$18),"",VLOOKUP(CONCATENATE($A55,AH$18),'Berechnung TBA'!$A$5:$Q$9166,17,FALSE)))))),"")</f>
        <v/>
      </c>
      <c r="AI55" s="14" t="str">
        <f>IFERROR(IF(OR($A55="",AI$18="",$A55=AI$18),"",
IF(AND($A55&lt;10,AI$18&lt;10),IF(VLOOKUP(CONCATENATE(0,$A55,0,AI$18),'Berechnung TBA'!$A$5:$Q$9166,1,FALSE)&lt;&gt;CONCATENATE(0,$A55,0,AI$18),"",VLOOKUP(CONCATENATE(0,$A55,0,AI$18),'Berechnung TBA'!$A$5:$Q$9166,17,FALSE)),
IF(AND($A55&lt;10,OR(AI$18=10,AI$18&gt;10)),IF(VLOOKUP(CONCATENATE(0,$A55,AI$18),'Berechnung TBA'!$A$5:$Q$9166,1,FALSE)&lt;&gt;CONCATENATE(0,$A55,AI$18),"",VLOOKUP(CONCATENATE(0,$A55,AI$18),'Berechnung TBA'!$A$5:$Q$9166,17,FALSE)),
IF(AND(AI$18&lt;10,OR($A55=10,$A55&gt;10)),IF(VLOOKUP(CONCATENATE($A55,0,AI$18),'Berechnung TBA'!$A$5:$Q$9166,1,FALSE)&lt;&gt;CONCATENATE($A55,0,AI$18),"",VLOOKUP(CONCATENATE($A55,0,AI$18),'Berechnung TBA'!$A$5:$Q$9166,17,FALSE)),
IF(VLOOKUP(CONCATENATE($A55,AI$18),'Berechnung TBA'!$A$5:$Q$9166,1,FALSE)&lt;&gt;CONCATENATE($A55,AI$18),"",VLOOKUP(CONCATENATE($A55,AI$18),'Berechnung TBA'!$A$5:$Q$9166,17,FALSE)))))),"")</f>
        <v/>
      </c>
      <c r="AJ55" s="14" t="str">
        <f>IFERROR(IF(OR($A55="",AJ$18="",$A55=AJ$18),"",
IF(AND($A55&lt;10,AJ$18&lt;10),IF(VLOOKUP(CONCATENATE(0,$A55,0,AJ$18),'Berechnung TBA'!$A$5:$Q$9166,1,FALSE)&lt;&gt;CONCATENATE(0,$A55,0,AJ$18),"",VLOOKUP(CONCATENATE(0,$A55,0,AJ$18),'Berechnung TBA'!$A$5:$Q$9166,17,FALSE)),
IF(AND($A55&lt;10,OR(AJ$18=10,AJ$18&gt;10)),IF(VLOOKUP(CONCATENATE(0,$A55,AJ$18),'Berechnung TBA'!$A$5:$Q$9166,1,FALSE)&lt;&gt;CONCATENATE(0,$A55,AJ$18),"",VLOOKUP(CONCATENATE(0,$A55,AJ$18),'Berechnung TBA'!$A$5:$Q$9166,17,FALSE)),
IF(AND(AJ$18&lt;10,OR($A55=10,$A55&gt;10)),IF(VLOOKUP(CONCATENATE($A55,0,AJ$18),'Berechnung TBA'!$A$5:$Q$9166,1,FALSE)&lt;&gt;CONCATENATE($A55,0,AJ$18),"",VLOOKUP(CONCATENATE($A55,0,AJ$18),'Berechnung TBA'!$A$5:$Q$9166,17,FALSE)),
IF(VLOOKUP(CONCATENATE($A55,AJ$18),'Berechnung TBA'!$A$5:$Q$9166,1,FALSE)&lt;&gt;CONCATENATE($A55,AJ$18),"",VLOOKUP(CONCATENATE($A55,AJ$18),'Berechnung TBA'!$A$5:$Q$9166,17,FALSE)))))),"")</f>
        <v/>
      </c>
      <c r="AK55" s="14" t="str">
        <f>IFERROR(IF(OR($A55="",AK$18="",$A55=AK$18),"",
IF(AND($A55&lt;10,AK$18&lt;10),IF(VLOOKUP(CONCATENATE(0,$A55,0,AK$18),'Berechnung TBA'!$A$5:$Q$9166,1,FALSE)&lt;&gt;CONCATENATE(0,$A55,0,AK$18),"",VLOOKUP(CONCATENATE(0,$A55,0,AK$18),'Berechnung TBA'!$A$5:$Q$9166,17,FALSE)),
IF(AND($A55&lt;10,OR(AK$18=10,AK$18&gt;10)),IF(VLOOKUP(CONCATENATE(0,$A55,AK$18),'Berechnung TBA'!$A$5:$Q$9166,1,FALSE)&lt;&gt;CONCATENATE(0,$A55,AK$18),"",VLOOKUP(CONCATENATE(0,$A55,AK$18),'Berechnung TBA'!$A$5:$Q$9166,17,FALSE)),
IF(AND(AK$18&lt;10,OR($A55=10,$A55&gt;10)),IF(VLOOKUP(CONCATENATE($A55,0,AK$18),'Berechnung TBA'!$A$5:$Q$9166,1,FALSE)&lt;&gt;CONCATENATE($A55,0,AK$18),"",VLOOKUP(CONCATENATE($A55,0,AK$18),'Berechnung TBA'!$A$5:$Q$9166,17,FALSE)),
IF(VLOOKUP(CONCATENATE($A55,AK$18),'Berechnung TBA'!$A$5:$Q$9166,1,FALSE)&lt;&gt;CONCATENATE($A55,AK$18),"",VLOOKUP(CONCATENATE($A55,AK$18),'Berechnung TBA'!$A$5:$Q$9166,17,FALSE)))))),"")</f>
        <v/>
      </c>
      <c r="AL55" s="14" t="str">
        <f>IFERROR(IF(OR($A55="",AL$18="",$A55=AL$18),"",
IF(AND($A55&lt;10,AL$18&lt;10),IF(VLOOKUP(CONCATENATE(0,$A55,0,AL$18),'Berechnung TBA'!$A$5:$Q$9166,1,FALSE)&lt;&gt;CONCATENATE(0,$A55,0,AL$18),"",VLOOKUP(CONCATENATE(0,$A55,0,AL$18),'Berechnung TBA'!$A$5:$Q$9166,17,FALSE)),
IF(AND($A55&lt;10,OR(AL$18=10,AL$18&gt;10)),IF(VLOOKUP(CONCATENATE(0,$A55,AL$18),'Berechnung TBA'!$A$5:$Q$9166,1,FALSE)&lt;&gt;CONCATENATE(0,$A55,AL$18),"",VLOOKUP(CONCATENATE(0,$A55,AL$18),'Berechnung TBA'!$A$5:$Q$9166,17,FALSE)),
IF(AND(AL$18&lt;10,OR($A55=10,$A55&gt;10)),IF(VLOOKUP(CONCATENATE($A55,0,AL$18),'Berechnung TBA'!$A$5:$Q$9166,1,FALSE)&lt;&gt;CONCATENATE($A55,0,AL$18),"",VLOOKUP(CONCATENATE($A55,0,AL$18),'Berechnung TBA'!$A$5:$Q$9166,17,FALSE)),
IF(VLOOKUP(CONCATENATE($A55,AL$18),'Berechnung TBA'!$A$5:$Q$9166,1,FALSE)&lt;&gt;CONCATENATE($A55,AL$18),"",VLOOKUP(CONCATENATE($A55,AL$18),'Berechnung TBA'!$A$5:$Q$9166,17,FALSE)))))),"")</f>
        <v/>
      </c>
      <c r="AM55" s="14" t="str">
        <f>IFERROR(IF(OR($A55="",AM$18="",$A55=AM$18),"",
IF(AND($A55&lt;10,AM$18&lt;10),IF(VLOOKUP(CONCATENATE(0,$A55,0,AM$18),'Berechnung TBA'!$A$5:$Q$9166,1,FALSE)&lt;&gt;CONCATENATE(0,$A55,0,AM$18),"",VLOOKUP(CONCATENATE(0,$A55,0,AM$18),'Berechnung TBA'!$A$5:$Q$9166,17,FALSE)),
IF(AND($A55&lt;10,OR(AM$18=10,AM$18&gt;10)),IF(VLOOKUP(CONCATENATE(0,$A55,AM$18),'Berechnung TBA'!$A$5:$Q$9166,1,FALSE)&lt;&gt;CONCATENATE(0,$A55,AM$18),"",VLOOKUP(CONCATENATE(0,$A55,AM$18),'Berechnung TBA'!$A$5:$Q$9166,17,FALSE)),
IF(AND(AM$18&lt;10,OR($A55=10,$A55&gt;10)),IF(VLOOKUP(CONCATENATE($A55,0,AM$18),'Berechnung TBA'!$A$5:$Q$9166,1,FALSE)&lt;&gt;CONCATENATE($A55,0,AM$18),"",VLOOKUP(CONCATENATE($A55,0,AM$18),'Berechnung TBA'!$A$5:$Q$9166,17,FALSE)),
IF(VLOOKUP(CONCATENATE($A55,AM$18),'Berechnung TBA'!$A$5:$Q$9166,1,FALSE)&lt;&gt;CONCATENATE($A55,AM$18),"",VLOOKUP(CONCATENATE($A55,AM$18),'Berechnung TBA'!$A$5:$Q$9166,17,FALSE)))))),"")</f>
        <v/>
      </c>
      <c r="AN55" s="14" t="str">
        <f>IFERROR(IF(OR($A55="",AN$18="",$A55=AN$18),"",
IF(AND($A55&lt;10,AN$18&lt;10),IF(VLOOKUP(CONCATENATE(0,$A55,0,AN$18),'Berechnung TBA'!$A$5:$Q$9166,1,FALSE)&lt;&gt;CONCATENATE(0,$A55,0,AN$18),"",VLOOKUP(CONCATENATE(0,$A55,0,AN$18),'Berechnung TBA'!$A$5:$Q$9166,17,FALSE)),
IF(AND($A55&lt;10,OR(AN$18=10,AN$18&gt;10)),IF(VLOOKUP(CONCATENATE(0,$A55,AN$18),'Berechnung TBA'!$A$5:$Q$9166,1,FALSE)&lt;&gt;CONCATENATE(0,$A55,AN$18),"",VLOOKUP(CONCATENATE(0,$A55,AN$18),'Berechnung TBA'!$A$5:$Q$9166,17,FALSE)),
IF(AND(AN$18&lt;10,OR($A55=10,$A55&gt;10)),IF(VLOOKUP(CONCATENATE($A55,0,AN$18),'Berechnung TBA'!$A$5:$Q$9166,1,FALSE)&lt;&gt;CONCATENATE($A55,0,AN$18),"",VLOOKUP(CONCATENATE($A55,0,AN$18),'Berechnung TBA'!$A$5:$Q$9166,17,FALSE)),
IF(VLOOKUP(CONCATENATE($A55,AN$18),'Berechnung TBA'!$A$5:$Q$9166,1,FALSE)&lt;&gt;CONCATENATE($A55,AN$18),"",VLOOKUP(CONCATENATE($A55,AN$18),'Berechnung TBA'!$A$5:$Q$9166,17,FALSE)))))),"")</f>
        <v/>
      </c>
    </row>
    <row r="56" spans="1:40" x14ac:dyDescent="0.2">
      <c r="A56" s="6" t="str">
        <f t="shared" si="1"/>
        <v/>
      </c>
      <c r="B56" s="6" t="str">
        <f>IF(AL8="","",AL8)</f>
        <v/>
      </c>
      <c r="C56" s="13" t="str">
        <f>IF(AL$8="","",
IF(AL$8="FG",
IF(AND(2/3*AL$10/1.2&gt;2,OR(2/3*AL$10/1.2&lt;8,2/3*AL$10/1.2=8)),2/3*AL$10/1.2,IF(2/3*AL$10/1.2&gt;8,8,2)),
IF(AL$8="SB",
IF(AND(2/3*AL$10/0.8&gt;2,OR(2/3*AL$10/0.8&lt;8,2/3*AL$10/0.8=8)),2/3*AL$10/0.8,IF(2/3*AL$10/0.8&gt;8,8,2)),
VLOOKUP(AL$12,Berechnungsparameter!$A$23:$G$33,4,FALSE))))</f>
        <v/>
      </c>
      <c r="D56" s="13" t="str">
        <f>IF(AL$8="","",
VLOOKUP(AL$12,Berechnungsparameter!$A$23:$G$33,7,FALSE))</f>
        <v/>
      </c>
      <c r="E56" s="14" t="str">
        <f>IFERROR(IF(OR($A56="",E$18="",$A56=E$18),"",
IF(AND($A56&lt;10,E$18&lt;10),IF(VLOOKUP(CONCATENATE(0,$A56,0,E$18),'Berechnung TBA'!$A$5:$Q$9166,1,FALSE)&lt;&gt;CONCATENATE(0,$A56,0,E$18),"",VLOOKUP(CONCATENATE(0,$A56,0,E$18),'Berechnung TBA'!$A$5:$Q$9166,17,FALSE)),
IF(AND($A56&lt;10,OR(E$18=10,E$18&gt;10)),IF(VLOOKUP(CONCATENATE(0,$A56,E$18),'Berechnung TBA'!$A$5:$Q$9166,1,FALSE)&lt;&gt;CONCATENATE(0,$A56,E$18),"",VLOOKUP(CONCATENATE(0,$A56,E$18),'Berechnung TBA'!$A$5:$Q$9166,17,FALSE)),
IF(AND(E$18&lt;10,OR($A56=10,$A56&gt;10)),IF(VLOOKUP(CONCATENATE($A56,0,E$18),'Berechnung TBA'!$A$5:$Q$9166,1,FALSE)&lt;&gt;CONCATENATE($A56,0,E$18),"",VLOOKUP(CONCATENATE($A56,0,E$18),'Berechnung TBA'!$A$5:$Q$9166,17,FALSE)),
IF(VLOOKUP(CONCATENATE($A56,E$18),'Berechnung TBA'!$A$5:$Q$9166,1,FALSE)&lt;&gt;CONCATENATE($A56,E$18),"",VLOOKUP(CONCATENATE($A56,E$18),'Berechnung TBA'!$A$5:$Q$9166,17,FALSE)))))),"")</f>
        <v/>
      </c>
      <c r="F56" s="14" t="str">
        <f>IFERROR(IF(OR($A56="",F$18="",$A56=F$18),"",
IF(AND($A56&lt;10,F$18&lt;10),IF(VLOOKUP(CONCATENATE(0,$A56,0,F$18),'Berechnung TBA'!$A$5:$Q$9166,1,FALSE)&lt;&gt;CONCATENATE(0,$A56,0,F$18),"",VLOOKUP(CONCATENATE(0,$A56,0,F$18),'Berechnung TBA'!$A$5:$Q$9166,17,FALSE)),
IF(AND($A56&lt;10,OR(F$18=10,F$18&gt;10)),IF(VLOOKUP(CONCATENATE(0,$A56,F$18),'Berechnung TBA'!$A$5:$Q$9166,1,FALSE)&lt;&gt;CONCATENATE(0,$A56,F$18),"",VLOOKUP(CONCATENATE(0,$A56,F$18),'Berechnung TBA'!$A$5:$Q$9166,17,FALSE)),
IF(AND(F$18&lt;10,OR($A56=10,$A56&gt;10)),IF(VLOOKUP(CONCATENATE($A56,0,F$18),'Berechnung TBA'!$A$5:$Q$9166,1,FALSE)&lt;&gt;CONCATENATE($A56,0,F$18),"",VLOOKUP(CONCATENATE($A56,0,F$18),'Berechnung TBA'!$A$5:$Q$9166,17,FALSE)),
IF(VLOOKUP(CONCATENATE($A56,F$18),'Berechnung TBA'!$A$5:$Q$9166,1,FALSE)&lt;&gt;CONCATENATE($A56,F$18),"",VLOOKUP(CONCATENATE($A56,F$18),'Berechnung TBA'!$A$5:$Q$9166,17,FALSE)))))),"")</f>
        <v/>
      </c>
      <c r="G56" s="14" t="str">
        <f>IFERROR(IF(OR($A56="",G$18="",$A56=G$18),"",
IF(AND($A56&lt;10,G$18&lt;10),IF(VLOOKUP(CONCATENATE(0,$A56,0,G$18),'Berechnung TBA'!$A$5:$Q$9166,1,FALSE)&lt;&gt;CONCATENATE(0,$A56,0,G$18),"",VLOOKUP(CONCATENATE(0,$A56,0,G$18),'Berechnung TBA'!$A$5:$Q$9166,17,FALSE)),
IF(AND($A56&lt;10,OR(G$18=10,G$18&gt;10)),IF(VLOOKUP(CONCATENATE(0,$A56,G$18),'Berechnung TBA'!$A$5:$Q$9166,1,FALSE)&lt;&gt;CONCATENATE(0,$A56,G$18),"",VLOOKUP(CONCATENATE(0,$A56,G$18),'Berechnung TBA'!$A$5:$Q$9166,17,FALSE)),
IF(AND(G$18&lt;10,OR($A56=10,$A56&gt;10)),IF(VLOOKUP(CONCATENATE($A56,0,G$18),'Berechnung TBA'!$A$5:$Q$9166,1,FALSE)&lt;&gt;CONCATENATE($A56,0,G$18),"",VLOOKUP(CONCATENATE($A56,0,G$18),'Berechnung TBA'!$A$5:$Q$9166,17,FALSE)),
IF(VLOOKUP(CONCATENATE($A56,G$18),'Berechnung TBA'!$A$5:$Q$9166,1,FALSE)&lt;&gt;CONCATENATE($A56,G$18),"",VLOOKUP(CONCATENATE($A56,G$18),'Berechnung TBA'!$A$5:$Q$9166,17,FALSE)))))),"")</f>
        <v/>
      </c>
      <c r="H56" s="14" t="str">
        <f>IFERROR(IF(OR($A56="",H$18="",$A56=H$18),"",
IF(AND($A56&lt;10,H$18&lt;10),IF(VLOOKUP(CONCATENATE(0,$A56,0,H$18),'Berechnung TBA'!$A$5:$Q$9166,1,FALSE)&lt;&gt;CONCATENATE(0,$A56,0,H$18),"",VLOOKUP(CONCATENATE(0,$A56,0,H$18),'Berechnung TBA'!$A$5:$Q$9166,17,FALSE)),
IF(AND($A56&lt;10,OR(H$18=10,H$18&gt;10)),IF(VLOOKUP(CONCATENATE(0,$A56,H$18),'Berechnung TBA'!$A$5:$Q$9166,1,FALSE)&lt;&gt;CONCATENATE(0,$A56,H$18),"",VLOOKUP(CONCATENATE(0,$A56,H$18),'Berechnung TBA'!$A$5:$Q$9166,17,FALSE)),
IF(AND(H$18&lt;10,OR($A56=10,$A56&gt;10)),IF(VLOOKUP(CONCATENATE($A56,0,H$18),'Berechnung TBA'!$A$5:$Q$9166,1,FALSE)&lt;&gt;CONCATENATE($A56,0,H$18),"",VLOOKUP(CONCATENATE($A56,0,H$18),'Berechnung TBA'!$A$5:$Q$9166,17,FALSE)),
IF(VLOOKUP(CONCATENATE($A56,H$18),'Berechnung TBA'!$A$5:$Q$9166,1,FALSE)&lt;&gt;CONCATENATE($A56,H$18),"",VLOOKUP(CONCATENATE($A56,H$18),'Berechnung TBA'!$A$5:$Q$9166,17,FALSE)))))),"")</f>
        <v/>
      </c>
      <c r="I56" s="14" t="str">
        <f>IFERROR(IF(OR($A56="",I$18="",$A56=I$18),"",
IF(AND($A56&lt;10,I$18&lt;10),IF(VLOOKUP(CONCATENATE(0,$A56,0,I$18),'Berechnung TBA'!$A$5:$Q$9166,1,FALSE)&lt;&gt;CONCATENATE(0,$A56,0,I$18),"",VLOOKUP(CONCATENATE(0,$A56,0,I$18),'Berechnung TBA'!$A$5:$Q$9166,17,FALSE)),
IF(AND($A56&lt;10,OR(I$18=10,I$18&gt;10)),IF(VLOOKUP(CONCATENATE(0,$A56,I$18),'Berechnung TBA'!$A$5:$Q$9166,1,FALSE)&lt;&gt;CONCATENATE(0,$A56,I$18),"",VLOOKUP(CONCATENATE(0,$A56,I$18),'Berechnung TBA'!$A$5:$Q$9166,17,FALSE)),
IF(AND(I$18&lt;10,OR($A56=10,$A56&gt;10)),IF(VLOOKUP(CONCATENATE($A56,0,I$18),'Berechnung TBA'!$A$5:$Q$9166,1,FALSE)&lt;&gt;CONCATENATE($A56,0,I$18),"",VLOOKUP(CONCATENATE($A56,0,I$18),'Berechnung TBA'!$A$5:$Q$9166,17,FALSE)),
IF(VLOOKUP(CONCATENATE($A56,I$18),'Berechnung TBA'!$A$5:$Q$9166,1,FALSE)&lt;&gt;CONCATENATE($A56,I$18),"",VLOOKUP(CONCATENATE($A56,I$18),'Berechnung TBA'!$A$5:$Q$9166,17,FALSE)))))),"")</f>
        <v/>
      </c>
      <c r="J56" s="14" t="str">
        <f>IFERROR(IF(OR($A56="",J$18="",$A56=J$18),"",
IF(AND($A56&lt;10,J$18&lt;10),IF(VLOOKUP(CONCATENATE(0,$A56,0,J$18),'Berechnung TBA'!$A$5:$Q$9166,1,FALSE)&lt;&gt;CONCATENATE(0,$A56,0,J$18),"",VLOOKUP(CONCATENATE(0,$A56,0,J$18),'Berechnung TBA'!$A$5:$Q$9166,17,FALSE)),
IF(AND($A56&lt;10,OR(J$18=10,J$18&gt;10)),IF(VLOOKUP(CONCATENATE(0,$A56,J$18),'Berechnung TBA'!$A$5:$Q$9166,1,FALSE)&lt;&gt;CONCATENATE(0,$A56,J$18),"",VLOOKUP(CONCATENATE(0,$A56,J$18),'Berechnung TBA'!$A$5:$Q$9166,17,FALSE)),
IF(AND(J$18&lt;10,OR($A56=10,$A56&gt;10)),IF(VLOOKUP(CONCATENATE($A56,0,J$18),'Berechnung TBA'!$A$5:$Q$9166,1,FALSE)&lt;&gt;CONCATENATE($A56,0,J$18),"",VLOOKUP(CONCATENATE($A56,0,J$18),'Berechnung TBA'!$A$5:$Q$9166,17,FALSE)),
IF(VLOOKUP(CONCATENATE($A56,J$18),'Berechnung TBA'!$A$5:$Q$9166,1,FALSE)&lt;&gt;CONCATENATE($A56,J$18),"",VLOOKUP(CONCATENATE($A56,J$18),'Berechnung TBA'!$A$5:$Q$9166,17,FALSE)))))),"")</f>
        <v/>
      </c>
      <c r="K56" s="14" t="str">
        <f>IFERROR(IF(OR($A56="",K$18="",$A56=K$18),"",
IF(AND($A56&lt;10,K$18&lt;10),IF(VLOOKUP(CONCATENATE(0,$A56,0,K$18),'Berechnung TBA'!$A$5:$Q$9166,1,FALSE)&lt;&gt;CONCATENATE(0,$A56,0,K$18),"",VLOOKUP(CONCATENATE(0,$A56,0,K$18),'Berechnung TBA'!$A$5:$Q$9166,17,FALSE)),
IF(AND($A56&lt;10,OR(K$18=10,K$18&gt;10)),IF(VLOOKUP(CONCATENATE(0,$A56,K$18),'Berechnung TBA'!$A$5:$Q$9166,1,FALSE)&lt;&gt;CONCATENATE(0,$A56,K$18),"",VLOOKUP(CONCATENATE(0,$A56,K$18),'Berechnung TBA'!$A$5:$Q$9166,17,FALSE)),
IF(AND(K$18&lt;10,OR($A56=10,$A56&gt;10)),IF(VLOOKUP(CONCATENATE($A56,0,K$18),'Berechnung TBA'!$A$5:$Q$9166,1,FALSE)&lt;&gt;CONCATENATE($A56,0,K$18),"",VLOOKUP(CONCATENATE($A56,0,K$18),'Berechnung TBA'!$A$5:$Q$9166,17,FALSE)),
IF(VLOOKUP(CONCATENATE($A56,K$18),'Berechnung TBA'!$A$5:$Q$9166,1,FALSE)&lt;&gt;CONCATENATE($A56,K$18),"",VLOOKUP(CONCATENATE($A56,K$18),'Berechnung TBA'!$A$5:$Q$9166,17,FALSE)))))),"")</f>
        <v/>
      </c>
      <c r="L56" s="14" t="str">
        <f>IFERROR(IF(OR($A56="",L$18="",$A56=L$18),"",
IF(AND($A56&lt;10,L$18&lt;10),IF(VLOOKUP(CONCATENATE(0,$A56,0,L$18),'Berechnung TBA'!$A$5:$Q$9166,1,FALSE)&lt;&gt;CONCATENATE(0,$A56,0,L$18),"",VLOOKUP(CONCATENATE(0,$A56,0,L$18),'Berechnung TBA'!$A$5:$Q$9166,17,FALSE)),
IF(AND($A56&lt;10,OR(L$18=10,L$18&gt;10)),IF(VLOOKUP(CONCATENATE(0,$A56,L$18),'Berechnung TBA'!$A$5:$Q$9166,1,FALSE)&lt;&gt;CONCATENATE(0,$A56,L$18),"",VLOOKUP(CONCATENATE(0,$A56,L$18),'Berechnung TBA'!$A$5:$Q$9166,17,FALSE)),
IF(AND(L$18&lt;10,OR($A56=10,$A56&gt;10)),IF(VLOOKUP(CONCATENATE($A56,0,L$18),'Berechnung TBA'!$A$5:$Q$9166,1,FALSE)&lt;&gt;CONCATENATE($A56,0,L$18),"",VLOOKUP(CONCATENATE($A56,0,L$18),'Berechnung TBA'!$A$5:$Q$9166,17,FALSE)),
IF(VLOOKUP(CONCATENATE($A56,L$18),'Berechnung TBA'!$A$5:$Q$9166,1,FALSE)&lt;&gt;CONCATENATE($A56,L$18),"",VLOOKUP(CONCATENATE($A56,L$18),'Berechnung TBA'!$A$5:$Q$9166,17,FALSE)))))),"")</f>
        <v/>
      </c>
      <c r="M56" s="14" t="str">
        <f>IFERROR(IF(OR($A56="",M$18="",$A56=M$18),"",
IF(AND($A56&lt;10,M$18&lt;10),IF(VLOOKUP(CONCATENATE(0,$A56,0,M$18),'Berechnung TBA'!$A$5:$Q$9166,1,FALSE)&lt;&gt;CONCATENATE(0,$A56,0,M$18),"",VLOOKUP(CONCATENATE(0,$A56,0,M$18),'Berechnung TBA'!$A$5:$Q$9166,17,FALSE)),
IF(AND($A56&lt;10,OR(M$18=10,M$18&gt;10)),IF(VLOOKUP(CONCATENATE(0,$A56,M$18),'Berechnung TBA'!$A$5:$Q$9166,1,FALSE)&lt;&gt;CONCATENATE(0,$A56,M$18),"",VLOOKUP(CONCATENATE(0,$A56,M$18),'Berechnung TBA'!$A$5:$Q$9166,17,FALSE)),
IF(AND(M$18&lt;10,OR($A56=10,$A56&gt;10)),IF(VLOOKUP(CONCATENATE($A56,0,M$18),'Berechnung TBA'!$A$5:$Q$9166,1,FALSE)&lt;&gt;CONCATENATE($A56,0,M$18),"",VLOOKUP(CONCATENATE($A56,0,M$18),'Berechnung TBA'!$A$5:$Q$9166,17,FALSE)),
IF(VLOOKUP(CONCATENATE($A56,M$18),'Berechnung TBA'!$A$5:$Q$9166,1,FALSE)&lt;&gt;CONCATENATE($A56,M$18),"",VLOOKUP(CONCATENATE($A56,M$18),'Berechnung TBA'!$A$5:$Q$9166,17,FALSE)))))),"")</f>
        <v/>
      </c>
      <c r="N56" s="14" t="str">
        <f>IFERROR(IF(OR($A56="",N$18="",$A56=N$18),"",
IF(AND($A56&lt;10,N$18&lt;10),IF(VLOOKUP(CONCATENATE(0,$A56,0,N$18),'Berechnung TBA'!$A$5:$Q$9166,1,FALSE)&lt;&gt;CONCATENATE(0,$A56,0,N$18),"",VLOOKUP(CONCATENATE(0,$A56,0,N$18),'Berechnung TBA'!$A$5:$Q$9166,17,FALSE)),
IF(AND($A56&lt;10,OR(N$18=10,N$18&gt;10)),IF(VLOOKUP(CONCATENATE(0,$A56,N$18),'Berechnung TBA'!$A$5:$Q$9166,1,FALSE)&lt;&gt;CONCATENATE(0,$A56,N$18),"",VLOOKUP(CONCATENATE(0,$A56,N$18),'Berechnung TBA'!$A$5:$Q$9166,17,FALSE)),
IF(AND(N$18&lt;10,OR($A56=10,$A56&gt;10)),IF(VLOOKUP(CONCATENATE($A56,0,N$18),'Berechnung TBA'!$A$5:$Q$9166,1,FALSE)&lt;&gt;CONCATENATE($A56,0,N$18),"",VLOOKUP(CONCATENATE($A56,0,N$18),'Berechnung TBA'!$A$5:$Q$9166,17,FALSE)),
IF(VLOOKUP(CONCATENATE($A56,N$18),'Berechnung TBA'!$A$5:$Q$9166,1,FALSE)&lt;&gt;CONCATENATE($A56,N$18),"",VLOOKUP(CONCATENATE($A56,N$18),'Berechnung TBA'!$A$5:$Q$9166,17,FALSE)))))),"")</f>
        <v/>
      </c>
      <c r="O56" s="14" t="str">
        <f>IFERROR(IF(OR($A56="",O$18="",$A56=O$18),"",
IF(AND($A56&lt;10,O$18&lt;10),IF(VLOOKUP(CONCATENATE(0,$A56,0,O$18),'Berechnung TBA'!$A$5:$Q$9166,1,FALSE)&lt;&gt;CONCATENATE(0,$A56,0,O$18),"",VLOOKUP(CONCATENATE(0,$A56,0,O$18),'Berechnung TBA'!$A$5:$Q$9166,17,FALSE)),
IF(AND($A56&lt;10,OR(O$18=10,O$18&gt;10)),IF(VLOOKUP(CONCATENATE(0,$A56,O$18),'Berechnung TBA'!$A$5:$Q$9166,1,FALSE)&lt;&gt;CONCATENATE(0,$A56,O$18),"",VLOOKUP(CONCATENATE(0,$A56,O$18),'Berechnung TBA'!$A$5:$Q$9166,17,FALSE)),
IF(AND(O$18&lt;10,OR($A56=10,$A56&gt;10)),IF(VLOOKUP(CONCATENATE($A56,0,O$18),'Berechnung TBA'!$A$5:$Q$9166,1,FALSE)&lt;&gt;CONCATENATE($A56,0,O$18),"",VLOOKUP(CONCATENATE($A56,0,O$18),'Berechnung TBA'!$A$5:$Q$9166,17,FALSE)),
IF(VLOOKUP(CONCATENATE($A56,O$18),'Berechnung TBA'!$A$5:$Q$9166,1,FALSE)&lt;&gt;CONCATENATE($A56,O$18),"",VLOOKUP(CONCATENATE($A56,O$18),'Berechnung TBA'!$A$5:$Q$9166,17,FALSE)))))),"")</f>
        <v/>
      </c>
      <c r="P56" s="14" t="str">
        <f>IFERROR(IF(OR($A56="",P$18="",$A56=P$18),"",
IF(AND($A56&lt;10,P$18&lt;10),IF(VLOOKUP(CONCATENATE(0,$A56,0,P$18),'Berechnung TBA'!$A$5:$Q$9166,1,FALSE)&lt;&gt;CONCATENATE(0,$A56,0,P$18),"",VLOOKUP(CONCATENATE(0,$A56,0,P$18),'Berechnung TBA'!$A$5:$Q$9166,17,FALSE)),
IF(AND($A56&lt;10,OR(P$18=10,P$18&gt;10)),IF(VLOOKUP(CONCATENATE(0,$A56,P$18),'Berechnung TBA'!$A$5:$Q$9166,1,FALSE)&lt;&gt;CONCATENATE(0,$A56,P$18),"",VLOOKUP(CONCATENATE(0,$A56,P$18),'Berechnung TBA'!$A$5:$Q$9166,17,FALSE)),
IF(AND(P$18&lt;10,OR($A56=10,$A56&gt;10)),IF(VLOOKUP(CONCATENATE($A56,0,P$18),'Berechnung TBA'!$A$5:$Q$9166,1,FALSE)&lt;&gt;CONCATENATE($A56,0,P$18),"",VLOOKUP(CONCATENATE($A56,0,P$18),'Berechnung TBA'!$A$5:$Q$9166,17,FALSE)),
IF(VLOOKUP(CONCATENATE($A56,P$18),'Berechnung TBA'!$A$5:$Q$9166,1,FALSE)&lt;&gt;CONCATENATE($A56,P$18),"",VLOOKUP(CONCATENATE($A56,P$18),'Berechnung TBA'!$A$5:$Q$9166,17,FALSE)))))),"")</f>
        <v/>
      </c>
      <c r="Q56" s="14" t="str">
        <f>IFERROR(IF(OR($A56="",Q$18="",$A56=Q$18),"",
IF(AND($A56&lt;10,Q$18&lt;10),IF(VLOOKUP(CONCATENATE(0,$A56,0,Q$18),'Berechnung TBA'!$A$5:$Q$9166,1,FALSE)&lt;&gt;CONCATENATE(0,$A56,0,Q$18),"",VLOOKUP(CONCATENATE(0,$A56,0,Q$18),'Berechnung TBA'!$A$5:$Q$9166,17,FALSE)),
IF(AND($A56&lt;10,OR(Q$18=10,Q$18&gt;10)),IF(VLOOKUP(CONCATENATE(0,$A56,Q$18),'Berechnung TBA'!$A$5:$Q$9166,1,FALSE)&lt;&gt;CONCATENATE(0,$A56,Q$18),"",VLOOKUP(CONCATENATE(0,$A56,Q$18),'Berechnung TBA'!$A$5:$Q$9166,17,FALSE)),
IF(AND(Q$18&lt;10,OR($A56=10,$A56&gt;10)),IF(VLOOKUP(CONCATENATE($A56,0,Q$18),'Berechnung TBA'!$A$5:$Q$9166,1,FALSE)&lt;&gt;CONCATENATE($A56,0,Q$18),"",VLOOKUP(CONCATENATE($A56,0,Q$18),'Berechnung TBA'!$A$5:$Q$9166,17,FALSE)),
IF(VLOOKUP(CONCATENATE($A56,Q$18),'Berechnung TBA'!$A$5:$Q$9166,1,FALSE)&lt;&gt;CONCATENATE($A56,Q$18),"",VLOOKUP(CONCATENATE($A56,Q$18),'Berechnung TBA'!$A$5:$Q$9166,17,FALSE)))))),"")</f>
        <v/>
      </c>
      <c r="R56" s="14" t="str">
        <f>IFERROR(IF(OR($A56="",R$18="",$A56=R$18),"",
IF(AND($A56&lt;10,R$18&lt;10),IF(VLOOKUP(CONCATENATE(0,$A56,0,R$18),'Berechnung TBA'!$A$5:$Q$9166,1,FALSE)&lt;&gt;CONCATENATE(0,$A56,0,R$18),"",VLOOKUP(CONCATENATE(0,$A56,0,R$18),'Berechnung TBA'!$A$5:$Q$9166,17,FALSE)),
IF(AND($A56&lt;10,OR(R$18=10,R$18&gt;10)),IF(VLOOKUP(CONCATENATE(0,$A56,R$18),'Berechnung TBA'!$A$5:$Q$9166,1,FALSE)&lt;&gt;CONCATENATE(0,$A56,R$18),"",VLOOKUP(CONCATENATE(0,$A56,R$18),'Berechnung TBA'!$A$5:$Q$9166,17,FALSE)),
IF(AND(R$18&lt;10,OR($A56=10,$A56&gt;10)),IF(VLOOKUP(CONCATENATE($A56,0,R$18),'Berechnung TBA'!$A$5:$Q$9166,1,FALSE)&lt;&gt;CONCATENATE($A56,0,R$18),"",VLOOKUP(CONCATENATE($A56,0,R$18),'Berechnung TBA'!$A$5:$Q$9166,17,FALSE)),
IF(VLOOKUP(CONCATENATE($A56,R$18),'Berechnung TBA'!$A$5:$Q$9166,1,FALSE)&lt;&gt;CONCATENATE($A56,R$18),"",VLOOKUP(CONCATENATE($A56,R$18),'Berechnung TBA'!$A$5:$Q$9166,17,FALSE)))))),"")</f>
        <v/>
      </c>
      <c r="S56" s="14" t="str">
        <f>IFERROR(IF(OR($A56="",S$18="",$A56=S$18),"",
IF(AND($A56&lt;10,S$18&lt;10),IF(VLOOKUP(CONCATENATE(0,$A56,0,S$18),'Berechnung TBA'!$A$5:$Q$9166,1,FALSE)&lt;&gt;CONCATENATE(0,$A56,0,S$18),"",VLOOKUP(CONCATENATE(0,$A56,0,S$18),'Berechnung TBA'!$A$5:$Q$9166,17,FALSE)),
IF(AND($A56&lt;10,OR(S$18=10,S$18&gt;10)),IF(VLOOKUP(CONCATENATE(0,$A56,S$18),'Berechnung TBA'!$A$5:$Q$9166,1,FALSE)&lt;&gt;CONCATENATE(0,$A56,S$18),"",VLOOKUP(CONCATENATE(0,$A56,S$18),'Berechnung TBA'!$A$5:$Q$9166,17,FALSE)),
IF(AND(S$18&lt;10,OR($A56=10,$A56&gt;10)),IF(VLOOKUP(CONCATENATE($A56,0,S$18),'Berechnung TBA'!$A$5:$Q$9166,1,FALSE)&lt;&gt;CONCATENATE($A56,0,S$18),"",VLOOKUP(CONCATENATE($A56,0,S$18),'Berechnung TBA'!$A$5:$Q$9166,17,FALSE)),
IF(VLOOKUP(CONCATENATE($A56,S$18),'Berechnung TBA'!$A$5:$Q$9166,1,FALSE)&lt;&gt;CONCATENATE($A56,S$18),"",VLOOKUP(CONCATENATE($A56,S$18),'Berechnung TBA'!$A$5:$Q$9166,17,FALSE)))))),"")</f>
        <v/>
      </c>
      <c r="T56" s="14" t="str">
        <f>IFERROR(IF(OR($A56="",T$18="",$A56=T$18),"",
IF(AND($A56&lt;10,T$18&lt;10),IF(VLOOKUP(CONCATENATE(0,$A56,0,T$18),'Berechnung TBA'!$A$5:$Q$9166,1,FALSE)&lt;&gt;CONCATENATE(0,$A56,0,T$18),"",VLOOKUP(CONCATENATE(0,$A56,0,T$18),'Berechnung TBA'!$A$5:$Q$9166,17,FALSE)),
IF(AND($A56&lt;10,OR(T$18=10,T$18&gt;10)),IF(VLOOKUP(CONCATENATE(0,$A56,T$18),'Berechnung TBA'!$A$5:$Q$9166,1,FALSE)&lt;&gt;CONCATENATE(0,$A56,T$18),"",VLOOKUP(CONCATENATE(0,$A56,T$18),'Berechnung TBA'!$A$5:$Q$9166,17,FALSE)),
IF(AND(T$18&lt;10,OR($A56=10,$A56&gt;10)),IF(VLOOKUP(CONCATENATE($A56,0,T$18),'Berechnung TBA'!$A$5:$Q$9166,1,FALSE)&lt;&gt;CONCATENATE($A56,0,T$18),"",VLOOKUP(CONCATENATE($A56,0,T$18),'Berechnung TBA'!$A$5:$Q$9166,17,FALSE)),
IF(VLOOKUP(CONCATENATE($A56,T$18),'Berechnung TBA'!$A$5:$Q$9166,1,FALSE)&lt;&gt;CONCATENATE($A56,T$18),"",VLOOKUP(CONCATENATE($A56,T$18),'Berechnung TBA'!$A$5:$Q$9166,17,FALSE)))))),"")</f>
        <v/>
      </c>
      <c r="U56" s="14" t="str">
        <f>IFERROR(IF(OR($A56="",U$18="",$A56=U$18),"",
IF(AND($A56&lt;10,U$18&lt;10),IF(VLOOKUP(CONCATENATE(0,$A56,0,U$18),'Berechnung TBA'!$A$5:$Q$9166,1,FALSE)&lt;&gt;CONCATENATE(0,$A56,0,U$18),"",VLOOKUP(CONCATENATE(0,$A56,0,U$18),'Berechnung TBA'!$A$5:$Q$9166,17,FALSE)),
IF(AND($A56&lt;10,OR(U$18=10,U$18&gt;10)),IF(VLOOKUP(CONCATENATE(0,$A56,U$18),'Berechnung TBA'!$A$5:$Q$9166,1,FALSE)&lt;&gt;CONCATENATE(0,$A56,U$18),"",VLOOKUP(CONCATENATE(0,$A56,U$18),'Berechnung TBA'!$A$5:$Q$9166,17,FALSE)),
IF(AND(U$18&lt;10,OR($A56=10,$A56&gt;10)),IF(VLOOKUP(CONCATENATE($A56,0,U$18),'Berechnung TBA'!$A$5:$Q$9166,1,FALSE)&lt;&gt;CONCATENATE($A56,0,U$18),"",VLOOKUP(CONCATENATE($A56,0,U$18),'Berechnung TBA'!$A$5:$Q$9166,17,FALSE)),
IF(VLOOKUP(CONCATENATE($A56,U$18),'Berechnung TBA'!$A$5:$Q$9166,1,FALSE)&lt;&gt;CONCATENATE($A56,U$18),"",VLOOKUP(CONCATENATE($A56,U$18),'Berechnung TBA'!$A$5:$Q$9166,17,FALSE)))))),"")</f>
        <v/>
      </c>
      <c r="V56" s="14" t="str">
        <f>IFERROR(IF(OR($A56="",V$18="",$A56=V$18),"",
IF(AND($A56&lt;10,V$18&lt;10),IF(VLOOKUP(CONCATENATE(0,$A56,0,V$18),'Berechnung TBA'!$A$5:$Q$9166,1,FALSE)&lt;&gt;CONCATENATE(0,$A56,0,V$18),"",VLOOKUP(CONCATENATE(0,$A56,0,V$18),'Berechnung TBA'!$A$5:$Q$9166,17,FALSE)),
IF(AND($A56&lt;10,OR(V$18=10,V$18&gt;10)),IF(VLOOKUP(CONCATENATE(0,$A56,V$18),'Berechnung TBA'!$A$5:$Q$9166,1,FALSE)&lt;&gt;CONCATENATE(0,$A56,V$18),"",VLOOKUP(CONCATENATE(0,$A56,V$18),'Berechnung TBA'!$A$5:$Q$9166,17,FALSE)),
IF(AND(V$18&lt;10,OR($A56=10,$A56&gt;10)),IF(VLOOKUP(CONCATENATE($A56,0,V$18),'Berechnung TBA'!$A$5:$Q$9166,1,FALSE)&lt;&gt;CONCATENATE($A56,0,V$18),"",VLOOKUP(CONCATENATE($A56,0,V$18),'Berechnung TBA'!$A$5:$Q$9166,17,FALSE)),
IF(VLOOKUP(CONCATENATE($A56,V$18),'Berechnung TBA'!$A$5:$Q$9166,1,FALSE)&lt;&gt;CONCATENATE($A56,V$18),"",VLOOKUP(CONCATENATE($A56,V$18),'Berechnung TBA'!$A$5:$Q$9166,17,FALSE)))))),"")</f>
        <v/>
      </c>
      <c r="W56" s="14" t="str">
        <f>IFERROR(IF(OR($A56="",W$18="",$A56=W$18),"",
IF(AND($A56&lt;10,W$18&lt;10),IF(VLOOKUP(CONCATENATE(0,$A56,0,W$18),'Berechnung TBA'!$A$5:$Q$9166,1,FALSE)&lt;&gt;CONCATENATE(0,$A56,0,W$18),"",VLOOKUP(CONCATENATE(0,$A56,0,W$18),'Berechnung TBA'!$A$5:$Q$9166,17,FALSE)),
IF(AND($A56&lt;10,OR(W$18=10,W$18&gt;10)),IF(VLOOKUP(CONCATENATE(0,$A56,W$18),'Berechnung TBA'!$A$5:$Q$9166,1,FALSE)&lt;&gt;CONCATENATE(0,$A56,W$18),"",VLOOKUP(CONCATENATE(0,$A56,W$18),'Berechnung TBA'!$A$5:$Q$9166,17,FALSE)),
IF(AND(W$18&lt;10,OR($A56=10,$A56&gt;10)),IF(VLOOKUP(CONCATENATE($A56,0,W$18),'Berechnung TBA'!$A$5:$Q$9166,1,FALSE)&lt;&gt;CONCATENATE($A56,0,W$18),"",VLOOKUP(CONCATENATE($A56,0,W$18),'Berechnung TBA'!$A$5:$Q$9166,17,FALSE)),
IF(VLOOKUP(CONCATENATE($A56,W$18),'Berechnung TBA'!$A$5:$Q$9166,1,FALSE)&lt;&gt;CONCATENATE($A56,W$18),"",VLOOKUP(CONCATENATE($A56,W$18),'Berechnung TBA'!$A$5:$Q$9166,17,FALSE)))))),"")</f>
        <v/>
      </c>
      <c r="X56" s="14" t="str">
        <f>IFERROR(IF(OR($A56="",X$18="",$A56=X$18),"",
IF(AND($A56&lt;10,X$18&lt;10),IF(VLOOKUP(CONCATENATE(0,$A56,0,X$18),'Berechnung TBA'!$A$5:$Q$9166,1,FALSE)&lt;&gt;CONCATENATE(0,$A56,0,X$18),"",VLOOKUP(CONCATENATE(0,$A56,0,X$18),'Berechnung TBA'!$A$5:$Q$9166,17,FALSE)),
IF(AND($A56&lt;10,OR(X$18=10,X$18&gt;10)),IF(VLOOKUP(CONCATENATE(0,$A56,X$18),'Berechnung TBA'!$A$5:$Q$9166,1,FALSE)&lt;&gt;CONCATENATE(0,$A56,X$18),"",VLOOKUP(CONCATENATE(0,$A56,X$18),'Berechnung TBA'!$A$5:$Q$9166,17,FALSE)),
IF(AND(X$18&lt;10,OR($A56=10,$A56&gt;10)),IF(VLOOKUP(CONCATENATE($A56,0,X$18),'Berechnung TBA'!$A$5:$Q$9166,1,FALSE)&lt;&gt;CONCATENATE($A56,0,X$18),"",VLOOKUP(CONCATENATE($A56,0,X$18),'Berechnung TBA'!$A$5:$Q$9166,17,FALSE)),
IF(VLOOKUP(CONCATENATE($A56,X$18),'Berechnung TBA'!$A$5:$Q$9166,1,FALSE)&lt;&gt;CONCATENATE($A56,X$18),"",VLOOKUP(CONCATENATE($A56,X$18),'Berechnung TBA'!$A$5:$Q$9166,17,FALSE)))))),"")</f>
        <v/>
      </c>
      <c r="Y56" s="14" t="str">
        <f>IFERROR(IF(OR($A56="",Y$18="",$A56=Y$18),"",
IF(AND($A56&lt;10,Y$18&lt;10),IF(VLOOKUP(CONCATENATE(0,$A56,0,Y$18),'Berechnung TBA'!$A$5:$Q$9166,1,FALSE)&lt;&gt;CONCATENATE(0,$A56,0,Y$18),"",VLOOKUP(CONCATENATE(0,$A56,0,Y$18),'Berechnung TBA'!$A$5:$Q$9166,17,FALSE)),
IF(AND($A56&lt;10,OR(Y$18=10,Y$18&gt;10)),IF(VLOOKUP(CONCATENATE(0,$A56,Y$18),'Berechnung TBA'!$A$5:$Q$9166,1,FALSE)&lt;&gt;CONCATENATE(0,$A56,Y$18),"",VLOOKUP(CONCATENATE(0,$A56,Y$18),'Berechnung TBA'!$A$5:$Q$9166,17,FALSE)),
IF(AND(Y$18&lt;10,OR($A56=10,$A56&gt;10)),IF(VLOOKUP(CONCATENATE($A56,0,Y$18),'Berechnung TBA'!$A$5:$Q$9166,1,FALSE)&lt;&gt;CONCATENATE($A56,0,Y$18),"",VLOOKUP(CONCATENATE($A56,0,Y$18),'Berechnung TBA'!$A$5:$Q$9166,17,FALSE)),
IF(VLOOKUP(CONCATENATE($A56,Y$18),'Berechnung TBA'!$A$5:$Q$9166,1,FALSE)&lt;&gt;CONCATENATE($A56,Y$18),"",VLOOKUP(CONCATENATE($A56,Y$18),'Berechnung TBA'!$A$5:$Q$9166,17,FALSE)))))),"")</f>
        <v/>
      </c>
      <c r="Z56" s="14" t="str">
        <f>IFERROR(IF(OR($A56="",Z$18="",$A56=Z$18),"",
IF(AND($A56&lt;10,Z$18&lt;10),IF(VLOOKUP(CONCATENATE(0,$A56,0,Z$18),'Berechnung TBA'!$A$5:$Q$9166,1,FALSE)&lt;&gt;CONCATENATE(0,$A56,0,Z$18),"",VLOOKUP(CONCATENATE(0,$A56,0,Z$18),'Berechnung TBA'!$A$5:$Q$9166,17,FALSE)),
IF(AND($A56&lt;10,OR(Z$18=10,Z$18&gt;10)),IF(VLOOKUP(CONCATENATE(0,$A56,Z$18),'Berechnung TBA'!$A$5:$Q$9166,1,FALSE)&lt;&gt;CONCATENATE(0,$A56,Z$18),"",VLOOKUP(CONCATENATE(0,$A56,Z$18),'Berechnung TBA'!$A$5:$Q$9166,17,FALSE)),
IF(AND(Z$18&lt;10,OR($A56=10,$A56&gt;10)),IF(VLOOKUP(CONCATENATE($A56,0,Z$18),'Berechnung TBA'!$A$5:$Q$9166,1,FALSE)&lt;&gt;CONCATENATE($A56,0,Z$18),"",VLOOKUP(CONCATENATE($A56,0,Z$18),'Berechnung TBA'!$A$5:$Q$9166,17,FALSE)),
IF(VLOOKUP(CONCATENATE($A56,Z$18),'Berechnung TBA'!$A$5:$Q$9166,1,FALSE)&lt;&gt;CONCATENATE($A56,Z$18),"",VLOOKUP(CONCATENATE($A56,Z$18),'Berechnung TBA'!$A$5:$Q$9166,17,FALSE)))))),"")</f>
        <v/>
      </c>
      <c r="AA56" s="14" t="str">
        <f>IFERROR(IF(OR($A56="",AA$18="",$A56=AA$18),"",
IF(AND($A56&lt;10,AA$18&lt;10),IF(VLOOKUP(CONCATENATE(0,$A56,0,AA$18),'Berechnung TBA'!$A$5:$Q$9166,1,FALSE)&lt;&gt;CONCATENATE(0,$A56,0,AA$18),"",VLOOKUP(CONCATENATE(0,$A56,0,AA$18),'Berechnung TBA'!$A$5:$Q$9166,17,FALSE)),
IF(AND($A56&lt;10,OR(AA$18=10,AA$18&gt;10)),IF(VLOOKUP(CONCATENATE(0,$A56,AA$18),'Berechnung TBA'!$A$5:$Q$9166,1,FALSE)&lt;&gt;CONCATENATE(0,$A56,AA$18),"",VLOOKUP(CONCATENATE(0,$A56,AA$18),'Berechnung TBA'!$A$5:$Q$9166,17,FALSE)),
IF(AND(AA$18&lt;10,OR($A56=10,$A56&gt;10)),IF(VLOOKUP(CONCATENATE($A56,0,AA$18),'Berechnung TBA'!$A$5:$Q$9166,1,FALSE)&lt;&gt;CONCATENATE($A56,0,AA$18),"",VLOOKUP(CONCATENATE($A56,0,AA$18),'Berechnung TBA'!$A$5:$Q$9166,17,FALSE)),
IF(VLOOKUP(CONCATENATE($A56,AA$18),'Berechnung TBA'!$A$5:$Q$9166,1,FALSE)&lt;&gt;CONCATENATE($A56,AA$18),"",VLOOKUP(CONCATENATE($A56,AA$18),'Berechnung TBA'!$A$5:$Q$9166,17,FALSE)))))),"")</f>
        <v/>
      </c>
      <c r="AB56" s="14" t="str">
        <f>IFERROR(IF(OR($A56="",AB$18="",$A56=AB$18),"",
IF(AND($A56&lt;10,AB$18&lt;10),IF(VLOOKUP(CONCATENATE(0,$A56,0,AB$18),'Berechnung TBA'!$A$5:$Q$9166,1,FALSE)&lt;&gt;CONCATENATE(0,$A56,0,AB$18),"",VLOOKUP(CONCATENATE(0,$A56,0,AB$18),'Berechnung TBA'!$A$5:$Q$9166,17,FALSE)),
IF(AND($A56&lt;10,OR(AB$18=10,AB$18&gt;10)),IF(VLOOKUP(CONCATENATE(0,$A56,AB$18),'Berechnung TBA'!$A$5:$Q$9166,1,FALSE)&lt;&gt;CONCATENATE(0,$A56,AB$18),"",VLOOKUP(CONCATENATE(0,$A56,AB$18),'Berechnung TBA'!$A$5:$Q$9166,17,FALSE)),
IF(AND(AB$18&lt;10,OR($A56=10,$A56&gt;10)),IF(VLOOKUP(CONCATENATE($A56,0,AB$18),'Berechnung TBA'!$A$5:$Q$9166,1,FALSE)&lt;&gt;CONCATENATE($A56,0,AB$18),"",VLOOKUP(CONCATENATE($A56,0,AB$18),'Berechnung TBA'!$A$5:$Q$9166,17,FALSE)),
IF(VLOOKUP(CONCATENATE($A56,AB$18),'Berechnung TBA'!$A$5:$Q$9166,1,FALSE)&lt;&gt;CONCATENATE($A56,AB$18),"",VLOOKUP(CONCATENATE($A56,AB$18),'Berechnung TBA'!$A$5:$Q$9166,17,FALSE)))))),"")</f>
        <v/>
      </c>
      <c r="AC56" s="14" t="str">
        <f>IFERROR(IF(OR($A56="",AC$18="",$A56=AC$18),"",
IF(AND($A56&lt;10,AC$18&lt;10),IF(VLOOKUP(CONCATENATE(0,$A56,0,AC$18),'Berechnung TBA'!$A$5:$Q$9166,1,FALSE)&lt;&gt;CONCATENATE(0,$A56,0,AC$18),"",VLOOKUP(CONCATENATE(0,$A56,0,AC$18),'Berechnung TBA'!$A$5:$Q$9166,17,FALSE)),
IF(AND($A56&lt;10,OR(AC$18=10,AC$18&gt;10)),IF(VLOOKUP(CONCATENATE(0,$A56,AC$18),'Berechnung TBA'!$A$5:$Q$9166,1,FALSE)&lt;&gt;CONCATENATE(0,$A56,AC$18),"",VLOOKUP(CONCATENATE(0,$A56,AC$18),'Berechnung TBA'!$A$5:$Q$9166,17,FALSE)),
IF(AND(AC$18&lt;10,OR($A56=10,$A56&gt;10)),IF(VLOOKUP(CONCATENATE($A56,0,AC$18),'Berechnung TBA'!$A$5:$Q$9166,1,FALSE)&lt;&gt;CONCATENATE($A56,0,AC$18),"",VLOOKUP(CONCATENATE($A56,0,AC$18),'Berechnung TBA'!$A$5:$Q$9166,17,FALSE)),
IF(VLOOKUP(CONCATENATE($A56,AC$18),'Berechnung TBA'!$A$5:$Q$9166,1,FALSE)&lt;&gt;CONCATENATE($A56,AC$18),"",VLOOKUP(CONCATENATE($A56,AC$18),'Berechnung TBA'!$A$5:$Q$9166,17,FALSE)))))),"")</f>
        <v/>
      </c>
      <c r="AD56" s="14" t="str">
        <f>IFERROR(IF(OR($A56="",AD$18="",$A56=AD$18),"",
IF(AND($A56&lt;10,AD$18&lt;10),IF(VLOOKUP(CONCATENATE(0,$A56,0,AD$18),'Berechnung TBA'!$A$5:$Q$9166,1,FALSE)&lt;&gt;CONCATENATE(0,$A56,0,AD$18),"",VLOOKUP(CONCATENATE(0,$A56,0,AD$18),'Berechnung TBA'!$A$5:$Q$9166,17,FALSE)),
IF(AND($A56&lt;10,OR(AD$18=10,AD$18&gt;10)),IF(VLOOKUP(CONCATENATE(0,$A56,AD$18),'Berechnung TBA'!$A$5:$Q$9166,1,FALSE)&lt;&gt;CONCATENATE(0,$A56,AD$18),"",VLOOKUP(CONCATENATE(0,$A56,AD$18),'Berechnung TBA'!$A$5:$Q$9166,17,FALSE)),
IF(AND(AD$18&lt;10,OR($A56=10,$A56&gt;10)),IF(VLOOKUP(CONCATENATE($A56,0,AD$18),'Berechnung TBA'!$A$5:$Q$9166,1,FALSE)&lt;&gt;CONCATENATE($A56,0,AD$18),"",VLOOKUP(CONCATENATE($A56,0,AD$18),'Berechnung TBA'!$A$5:$Q$9166,17,FALSE)),
IF(VLOOKUP(CONCATENATE($A56,AD$18),'Berechnung TBA'!$A$5:$Q$9166,1,FALSE)&lt;&gt;CONCATENATE($A56,AD$18),"",VLOOKUP(CONCATENATE($A56,AD$18),'Berechnung TBA'!$A$5:$Q$9166,17,FALSE)))))),"")</f>
        <v/>
      </c>
      <c r="AE56" s="14" t="str">
        <f>IFERROR(IF(OR($A56="",AE$18="",$A56=AE$18),"",
IF(AND($A56&lt;10,AE$18&lt;10),IF(VLOOKUP(CONCATENATE(0,$A56,0,AE$18),'Berechnung TBA'!$A$5:$Q$9166,1,FALSE)&lt;&gt;CONCATENATE(0,$A56,0,AE$18),"",VLOOKUP(CONCATENATE(0,$A56,0,AE$18),'Berechnung TBA'!$A$5:$Q$9166,17,FALSE)),
IF(AND($A56&lt;10,OR(AE$18=10,AE$18&gt;10)),IF(VLOOKUP(CONCATENATE(0,$A56,AE$18),'Berechnung TBA'!$A$5:$Q$9166,1,FALSE)&lt;&gt;CONCATENATE(0,$A56,AE$18),"",VLOOKUP(CONCATENATE(0,$A56,AE$18),'Berechnung TBA'!$A$5:$Q$9166,17,FALSE)),
IF(AND(AE$18&lt;10,OR($A56=10,$A56&gt;10)),IF(VLOOKUP(CONCATENATE($A56,0,AE$18),'Berechnung TBA'!$A$5:$Q$9166,1,FALSE)&lt;&gt;CONCATENATE($A56,0,AE$18),"",VLOOKUP(CONCATENATE($A56,0,AE$18),'Berechnung TBA'!$A$5:$Q$9166,17,FALSE)),
IF(VLOOKUP(CONCATENATE($A56,AE$18),'Berechnung TBA'!$A$5:$Q$9166,1,FALSE)&lt;&gt;CONCATENATE($A56,AE$18),"",VLOOKUP(CONCATENATE($A56,AE$18),'Berechnung TBA'!$A$5:$Q$9166,17,FALSE)))))),"")</f>
        <v/>
      </c>
      <c r="AF56" s="14" t="str">
        <f>IFERROR(IF(OR($A56="",AF$18="",$A56=AF$18),"",
IF(AND($A56&lt;10,AF$18&lt;10),IF(VLOOKUP(CONCATENATE(0,$A56,0,AF$18),'Berechnung TBA'!$A$5:$Q$9166,1,FALSE)&lt;&gt;CONCATENATE(0,$A56,0,AF$18),"",VLOOKUP(CONCATENATE(0,$A56,0,AF$18),'Berechnung TBA'!$A$5:$Q$9166,17,FALSE)),
IF(AND($A56&lt;10,OR(AF$18=10,AF$18&gt;10)),IF(VLOOKUP(CONCATENATE(0,$A56,AF$18),'Berechnung TBA'!$A$5:$Q$9166,1,FALSE)&lt;&gt;CONCATENATE(0,$A56,AF$18),"",VLOOKUP(CONCATENATE(0,$A56,AF$18),'Berechnung TBA'!$A$5:$Q$9166,17,FALSE)),
IF(AND(AF$18&lt;10,OR($A56=10,$A56&gt;10)),IF(VLOOKUP(CONCATENATE($A56,0,AF$18),'Berechnung TBA'!$A$5:$Q$9166,1,FALSE)&lt;&gt;CONCATENATE($A56,0,AF$18),"",VLOOKUP(CONCATENATE($A56,0,AF$18),'Berechnung TBA'!$A$5:$Q$9166,17,FALSE)),
IF(VLOOKUP(CONCATENATE($A56,AF$18),'Berechnung TBA'!$A$5:$Q$9166,1,FALSE)&lt;&gt;CONCATENATE($A56,AF$18),"",VLOOKUP(CONCATENATE($A56,AF$18),'Berechnung TBA'!$A$5:$Q$9166,17,FALSE)))))),"")</f>
        <v/>
      </c>
      <c r="AG56" s="14" t="str">
        <f>IFERROR(IF(OR($A56="",AG$18="",$A56=AG$18),"",
IF(AND($A56&lt;10,AG$18&lt;10),IF(VLOOKUP(CONCATENATE(0,$A56,0,AG$18),'Berechnung TBA'!$A$5:$Q$9166,1,FALSE)&lt;&gt;CONCATENATE(0,$A56,0,AG$18),"",VLOOKUP(CONCATENATE(0,$A56,0,AG$18),'Berechnung TBA'!$A$5:$Q$9166,17,FALSE)),
IF(AND($A56&lt;10,OR(AG$18=10,AG$18&gt;10)),IF(VLOOKUP(CONCATENATE(0,$A56,AG$18),'Berechnung TBA'!$A$5:$Q$9166,1,FALSE)&lt;&gt;CONCATENATE(0,$A56,AG$18),"",VLOOKUP(CONCATENATE(0,$A56,AG$18),'Berechnung TBA'!$A$5:$Q$9166,17,FALSE)),
IF(AND(AG$18&lt;10,OR($A56=10,$A56&gt;10)),IF(VLOOKUP(CONCATENATE($A56,0,AG$18),'Berechnung TBA'!$A$5:$Q$9166,1,FALSE)&lt;&gt;CONCATENATE($A56,0,AG$18),"",VLOOKUP(CONCATENATE($A56,0,AG$18),'Berechnung TBA'!$A$5:$Q$9166,17,FALSE)),
IF(VLOOKUP(CONCATENATE($A56,AG$18),'Berechnung TBA'!$A$5:$Q$9166,1,FALSE)&lt;&gt;CONCATENATE($A56,AG$18),"",VLOOKUP(CONCATENATE($A56,AG$18),'Berechnung TBA'!$A$5:$Q$9166,17,FALSE)))))),"")</f>
        <v/>
      </c>
      <c r="AH56" s="14" t="str">
        <f>IFERROR(IF(OR($A56="",AH$18="",$A56=AH$18),"",
IF(AND($A56&lt;10,AH$18&lt;10),IF(VLOOKUP(CONCATENATE(0,$A56,0,AH$18),'Berechnung TBA'!$A$5:$Q$9166,1,FALSE)&lt;&gt;CONCATENATE(0,$A56,0,AH$18),"",VLOOKUP(CONCATENATE(0,$A56,0,AH$18),'Berechnung TBA'!$A$5:$Q$9166,17,FALSE)),
IF(AND($A56&lt;10,OR(AH$18=10,AH$18&gt;10)),IF(VLOOKUP(CONCATENATE(0,$A56,AH$18),'Berechnung TBA'!$A$5:$Q$9166,1,FALSE)&lt;&gt;CONCATENATE(0,$A56,AH$18),"",VLOOKUP(CONCATENATE(0,$A56,AH$18),'Berechnung TBA'!$A$5:$Q$9166,17,FALSE)),
IF(AND(AH$18&lt;10,OR($A56=10,$A56&gt;10)),IF(VLOOKUP(CONCATENATE($A56,0,AH$18),'Berechnung TBA'!$A$5:$Q$9166,1,FALSE)&lt;&gt;CONCATENATE($A56,0,AH$18),"",VLOOKUP(CONCATENATE($A56,0,AH$18),'Berechnung TBA'!$A$5:$Q$9166,17,FALSE)),
IF(VLOOKUP(CONCATENATE($A56,AH$18),'Berechnung TBA'!$A$5:$Q$9166,1,FALSE)&lt;&gt;CONCATENATE($A56,AH$18),"",VLOOKUP(CONCATENATE($A56,AH$18),'Berechnung TBA'!$A$5:$Q$9166,17,FALSE)))))),"")</f>
        <v/>
      </c>
      <c r="AI56" s="14" t="str">
        <f>IFERROR(IF(OR($A56="",AI$18="",$A56=AI$18),"",
IF(AND($A56&lt;10,AI$18&lt;10),IF(VLOOKUP(CONCATENATE(0,$A56,0,AI$18),'Berechnung TBA'!$A$5:$Q$9166,1,FALSE)&lt;&gt;CONCATENATE(0,$A56,0,AI$18),"",VLOOKUP(CONCATENATE(0,$A56,0,AI$18),'Berechnung TBA'!$A$5:$Q$9166,17,FALSE)),
IF(AND($A56&lt;10,OR(AI$18=10,AI$18&gt;10)),IF(VLOOKUP(CONCATENATE(0,$A56,AI$18),'Berechnung TBA'!$A$5:$Q$9166,1,FALSE)&lt;&gt;CONCATENATE(0,$A56,AI$18),"",VLOOKUP(CONCATENATE(0,$A56,AI$18),'Berechnung TBA'!$A$5:$Q$9166,17,FALSE)),
IF(AND(AI$18&lt;10,OR($A56=10,$A56&gt;10)),IF(VLOOKUP(CONCATENATE($A56,0,AI$18),'Berechnung TBA'!$A$5:$Q$9166,1,FALSE)&lt;&gt;CONCATENATE($A56,0,AI$18),"",VLOOKUP(CONCATENATE($A56,0,AI$18),'Berechnung TBA'!$A$5:$Q$9166,17,FALSE)),
IF(VLOOKUP(CONCATENATE($A56,AI$18),'Berechnung TBA'!$A$5:$Q$9166,1,FALSE)&lt;&gt;CONCATENATE($A56,AI$18),"",VLOOKUP(CONCATENATE($A56,AI$18),'Berechnung TBA'!$A$5:$Q$9166,17,FALSE)))))),"")</f>
        <v/>
      </c>
      <c r="AJ56" s="14" t="str">
        <f>IFERROR(IF(OR($A56="",AJ$18="",$A56=AJ$18),"",
IF(AND($A56&lt;10,AJ$18&lt;10),IF(VLOOKUP(CONCATENATE(0,$A56,0,AJ$18),'Berechnung TBA'!$A$5:$Q$9166,1,FALSE)&lt;&gt;CONCATENATE(0,$A56,0,AJ$18),"",VLOOKUP(CONCATENATE(0,$A56,0,AJ$18),'Berechnung TBA'!$A$5:$Q$9166,17,FALSE)),
IF(AND($A56&lt;10,OR(AJ$18=10,AJ$18&gt;10)),IF(VLOOKUP(CONCATENATE(0,$A56,AJ$18),'Berechnung TBA'!$A$5:$Q$9166,1,FALSE)&lt;&gt;CONCATENATE(0,$A56,AJ$18),"",VLOOKUP(CONCATENATE(0,$A56,AJ$18),'Berechnung TBA'!$A$5:$Q$9166,17,FALSE)),
IF(AND(AJ$18&lt;10,OR($A56=10,$A56&gt;10)),IF(VLOOKUP(CONCATENATE($A56,0,AJ$18),'Berechnung TBA'!$A$5:$Q$9166,1,FALSE)&lt;&gt;CONCATENATE($A56,0,AJ$18),"",VLOOKUP(CONCATENATE($A56,0,AJ$18),'Berechnung TBA'!$A$5:$Q$9166,17,FALSE)),
IF(VLOOKUP(CONCATENATE($A56,AJ$18),'Berechnung TBA'!$A$5:$Q$9166,1,FALSE)&lt;&gt;CONCATENATE($A56,AJ$18),"",VLOOKUP(CONCATENATE($A56,AJ$18),'Berechnung TBA'!$A$5:$Q$9166,17,FALSE)))))),"")</f>
        <v/>
      </c>
      <c r="AK56" s="14" t="str">
        <f>IFERROR(IF(OR($A56="",AK$18="",$A56=AK$18),"",
IF(AND($A56&lt;10,AK$18&lt;10),IF(VLOOKUP(CONCATENATE(0,$A56,0,AK$18),'Berechnung TBA'!$A$5:$Q$9166,1,FALSE)&lt;&gt;CONCATENATE(0,$A56,0,AK$18),"",VLOOKUP(CONCATENATE(0,$A56,0,AK$18),'Berechnung TBA'!$A$5:$Q$9166,17,FALSE)),
IF(AND($A56&lt;10,OR(AK$18=10,AK$18&gt;10)),IF(VLOOKUP(CONCATENATE(0,$A56,AK$18),'Berechnung TBA'!$A$5:$Q$9166,1,FALSE)&lt;&gt;CONCATENATE(0,$A56,AK$18),"",VLOOKUP(CONCATENATE(0,$A56,AK$18),'Berechnung TBA'!$A$5:$Q$9166,17,FALSE)),
IF(AND(AK$18&lt;10,OR($A56=10,$A56&gt;10)),IF(VLOOKUP(CONCATENATE($A56,0,AK$18),'Berechnung TBA'!$A$5:$Q$9166,1,FALSE)&lt;&gt;CONCATENATE($A56,0,AK$18),"",VLOOKUP(CONCATENATE($A56,0,AK$18),'Berechnung TBA'!$A$5:$Q$9166,17,FALSE)),
IF(VLOOKUP(CONCATENATE($A56,AK$18),'Berechnung TBA'!$A$5:$Q$9166,1,FALSE)&lt;&gt;CONCATENATE($A56,AK$18),"",VLOOKUP(CONCATENATE($A56,AK$18),'Berechnung TBA'!$A$5:$Q$9166,17,FALSE)))))),"")</f>
        <v/>
      </c>
      <c r="AL56" s="14" t="str">
        <f>IFERROR(IF(OR($A56="",AL$18="",$A56=AL$18),"",
IF(AND($A56&lt;10,AL$18&lt;10),IF(VLOOKUP(CONCATENATE(0,$A56,0,AL$18),'Berechnung TBA'!$A$5:$Q$9166,1,FALSE)&lt;&gt;CONCATENATE(0,$A56,0,AL$18),"",VLOOKUP(CONCATENATE(0,$A56,0,AL$18),'Berechnung TBA'!$A$5:$Q$9166,17,FALSE)),
IF(AND($A56&lt;10,OR(AL$18=10,AL$18&gt;10)),IF(VLOOKUP(CONCATENATE(0,$A56,AL$18),'Berechnung TBA'!$A$5:$Q$9166,1,FALSE)&lt;&gt;CONCATENATE(0,$A56,AL$18),"",VLOOKUP(CONCATENATE(0,$A56,AL$18),'Berechnung TBA'!$A$5:$Q$9166,17,FALSE)),
IF(AND(AL$18&lt;10,OR($A56=10,$A56&gt;10)),IF(VLOOKUP(CONCATENATE($A56,0,AL$18),'Berechnung TBA'!$A$5:$Q$9166,1,FALSE)&lt;&gt;CONCATENATE($A56,0,AL$18),"",VLOOKUP(CONCATENATE($A56,0,AL$18),'Berechnung TBA'!$A$5:$Q$9166,17,FALSE)),
IF(VLOOKUP(CONCATENATE($A56,AL$18),'Berechnung TBA'!$A$5:$Q$9166,1,FALSE)&lt;&gt;CONCATENATE($A56,AL$18),"",VLOOKUP(CONCATENATE($A56,AL$18),'Berechnung TBA'!$A$5:$Q$9166,17,FALSE)))))),"")</f>
        <v/>
      </c>
      <c r="AM56" s="14" t="str">
        <f>IFERROR(IF(OR($A56="",AM$18="",$A56=AM$18),"",
IF(AND($A56&lt;10,AM$18&lt;10),IF(VLOOKUP(CONCATENATE(0,$A56,0,AM$18),'Berechnung TBA'!$A$5:$Q$9166,1,FALSE)&lt;&gt;CONCATENATE(0,$A56,0,AM$18),"",VLOOKUP(CONCATENATE(0,$A56,0,AM$18),'Berechnung TBA'!$A$5:$Q$9166,17,FALSE)),
IF(AND($A56&lt;10,OR(AM$18=10,AM$18&gt;10)),IF(VLOOKUP(CONCATENATE(0,$A56,AM$18),'Berechnung TBA'!$A$5:$Q$9166,1,FALSE)&lt;&gt;CONCATENATE(0,$A56,AM$18),"",VLOOKUP(CONCATENATE(0,$A56,AM$18),'Berechnung TBA'!$A$5:$Q$9166,17,FALSE)),
IF(AND(AM$18&lt;10,OR($A56=10,$A56&gt;10)),IF(VLOOKUP(CONCATENATE($A56,0,AM$18),'Berechnung TBA'!$A$5:$Q$9166,1,FALSE)&lt;&gt;CONCATENATE($A56,0,AM$18),"",VLOOKUP(CONCATENATE($A56,0,AM$18),'Berechnung TBA'!$A$5:$Q$9166,17,FALSE)),
IF(VLOOKUP(CONCATENATE($A56,AM$18),'Berechnung TBA'!$A$5:$Q$9166,1,FALSE)&lt;&gt;CONCATENATE($A56,AM$18),"",VLOOKUP(CONCATENATE($A56,AM$18),'Berechnung TBA'!$A$5:$Q$9166,17,FALSE)))))),"")</f>
        <v/>
      </c>
      <c r="AN56" s="14" t="str">
        <f>IFERROR(IF(OR($A56="",AN$18="",$A56=AN$18),"",
IF(AND($A56&lt;10,AN$18&lt;10),IF(VLOOKUP(CONCATENATE(0,$A56,0,AN$18),'Berechnung TBA'!$A$5:$Q$9166,1,FALSE)&lt;&gt;CONCATENATE(0,$A56,0,AN$18),"",VLOOKUP(CONCATENATE(0,$A56,0,AN$18),'Berechnung TBA'!$A$5:$Q$9166,17,FALSE)),
IF(AND($A56&lt;10,OR(AN$18=10,AN$18&gt;10)),IF(VLOOKUP(CONCATENATE(0,$A56,AN$18),'Berechnung TBA'!$A$5:$Q$9166,1,FALSE)&lt;&gt;CONCATENATE(0,$A56,AN$18),"",VLOOKUP(CONCATENATE(0,$A56,AN$18),'Berechnung TBA'!$A$5:$Q$9166,17,FALSE)),
IF(AND(AN$18&lt;10,OR($A56=10,$A56&gt;10)),IF(VLOOKUP(CONCATENATE($A56,0,AN$18),'Berechnung TBA'!$A$5:$Q$9166,1,FALSE)&lt;&gt;CONCATENATE($A56,0,AN$18),"",VLOOKUP(CONCATENATE($A56,0,AN$18),'Berechnung TBA'!$A$5:$Q$9166,17,FALSE)),
IF(VLOOKUP(CONCATENATE($A56,AN$18),'Berechnung TBA'!$A$5:$Q$9166,1,FALSE)&lt;&gt;CONCATENATE($A56,AN$18),"",VLOOKUP(CONCATENATE($A56,AN$18),'Berechnung TBA'!$A$5:$Q$9166,17,FALSE)))))),"")</f>
        <v/>
      </c>
    </row>
    <row r="57" spans="1:40" x14ac:dyDescent="0.2">
      <c r="A57" s="6" t="str">
        <f t="shared" si="1"/>
        <v/>
      </c>
      <c r="B57" s="6" t="str">
        <f>IF(AM8="","",AM8)</f>
        <v/>
      </c>
      <c r="C57" s="13" t="str">
        <f>IF(AM$8="","",
IF(AM$8="FG",
IF(AND(2/3*AM$10/1.2&gt;2,OR(2/3*AM$10/1.2&lt;8,2/3*AM$10/1.2=8)),2/3*AM$10/1.2,IF(2/3*AM$10/1.2&gt;8,8,2)),
IF(AM$8="SB",
IF(AND(2/3*AM$10/0.8&gt;2,OR(2/3*AM$10/0.8&lt;8,2/3*AM$10/0.8=8)),2/3*AM$10/0.8,IF(2/3*AM$10/0.8&gt;8,8,2)),
VLOOKUP(AM$12,Berechnungsparameter!$A$23:$G$33,4,FALSE))))</f>
        <v/>
      </c>
      <c r="D57" s="13" t="str">
        <f>IF(AM$8="","",
VLOOKUP(AM$12,Berechnungsparameter!$A$23:$G$33,7,FALSE))</f>
        <v/>
      </c>
      <c r="E57" s="14" t="str">
        <f>IFERROR(IF(OR($A57="",E$18="",$A57=E$18),"",
IF(AND($A57&lt;10,E$18&lt;10),IF(VLOOKUP(CONCATENATE(0,$A57,0,E$18),'Berechnung TBA'!$A$5:$Q$9166,1,FALSE)&lt;&gt;CONCATENATE(0,$A57,0,E$18),"",VLOOKUP(CONCATENATE(0,$A57,0,E$18),'Berechnung TBA'!$A$5:$Q$9166,17,FALSE)),
IF(AND($A57&lt;10,OR(E$18=10,E$18&gt;10)),IF(VLOOKUP(CONCATENATE(0,$A57,E$18),'Berechnung TBA'!$A$5:$Q$9166,1,FALSE)&lt;&gt;CONCATENATE(0,$A57,E$18),"",VLOOKUP(CONCATENATE(0,$A57,E$18),'Berechnung TBA'!$A$5:$Q$9166,17,FALSE)),
IF(AND(E$18&lt;10,OR($A57=10,$A57&gt;10)),IF(VLOOKUP(CONCATENATE($A57,0,E$18),'Berechnung TBA'!$A$5:$Q$9166,1,FALSE)&lt;&gt;CONCATENATE($A57,0,E$18),"",VLOOKUP(CONCATENATE($A57,0,E$18),'Berechnung TBA'!$A$5:$Q$9166,17,FALSE)),
IF(VLOOKUP(CONCATENATE($A57,E$18),'Berechnung TBA'!$A$5:$Q$9166,1,FALSE)&lt;&gt;CONCATENATE($A57,E$18),"",VLOOKUP(CONCATENATE($A57,E$18),'Berechnung TBA'!$A$5:$Q$9166,17,FALSE)))))),"")</f>
        <v/>
      </c>
      <c r="F57" s="14" t="str">
        <f>IFERROR(IF(OR($A57="",F$18="",$A57=F$18),"",
IF(AND($A57&lt;10,F$18&lt;10),IF(VLOOKUP(CONCATENATE(0,$A57,0,F$18),'Berechnung TBA'!$A$5:$Q$9166,1,FALSE)&lt;&gt;CONCATENATE(0,$A57,0,F$18),"",VLOOKUP(CONCATENATE(0,$A57,0,F$18),'Berechnung TBA'!$A$5:$Q$9166,17,FALSE)),
IF(AND($A57&lt;10,OR(F$18=10,F$18&gt;10)),IF(VLOOKUP(CONCATENATE(0,$A57,F$18),'Berechnung TBA'!$A$5:$Q$9166,1,FALSE)&lt;&gt;CONCATENATE(0,$A57,F$18),"",VLOOKUP(CONCATENATE(0,$A57,F$18),'Berechnung TBA'!$A$5:$Q$9166,17,FALSE)),
IF(AND(F$18&lt;10,OR($A57=10,$A57&gt;10)),IF(VLOOKUP(CONCATENATE($A57,0,F$18),'Berechnung TBA'!$A$5:$Q$9166,1,FALSE)&lt;&gt;CONCATENATE($A57,0,F$18),"",VLOOKUP(CONCATENATE($A57,0,F$18),'Berechnung TBA'!$A$5:$Q$9166,17,FALSE)),
IF(VLOOKUP(CONCATENATE($A57,F$18),'Berechnung TBA'!$A$5:$Q$9166,1,FALSE)&lt;&gt;CONCATENATE($A57,F$18),"",VLOOKUP(CONCATENATE($A57,F$18),'Berechnung TBA'!$A$5:$Q$9166,17,FALSE)))))),"")</f>
        <v/>
      </c>
      <c r="G57" s="14" t="str">
        <f>IFERROR(IF(OR($A57="",G$18="",$A57=G$18),"",
IF(AND($A57&lt;10,G$18&lt;10),IF(VLOOKUP(CONCATENATE(0,$A57,0,G$18),'Berechnung TBA'!$A$5:$Q$9166,1,FALSE)&lt;&gt;CONCATENATE(0,$A57,0,G$18),"",VLOOKUP(CONCATENATE(0,$A57,0,G$18),'Berechnung TBA'!$A$5:$Q$9166,17,FALSE)),
IF(AND($A57&lt;10,OR(G$18=10,G$18&gt;10)),IF(VLOOKUP(CONCATENATE(0,$A57,G$18),'Berechnung TBA'!$A$5:$Q$9166,1,FALSE)&lt;&gt;CONCATENATE(0,$A57,G$18),"",VLOOKUP(CONCATENATE(0,$A57,G$18),'Berechnung TBA'!$A$5:$Q$9166,17,FALSE)),
IF(AND(G$18&lt;10,OR($A57=10,$A57&gt;10)),IF(VLOOKUP(CONCATENATE($A57,0,G$18),'Berechnung TBA'!$A$5:$Q$9166,1,FALSE)&lt;&gt;CONCATENATE($A57,0,G$18),"",VLOOKUP(CONCATENATE($A57,0,G$18),'Berechnung TBA'!$A$5:$Q$9166,17,FALSE)),
IF(VLOOKUP(CONCATENATE($A57,G$18),'Berechnung TBA'!$A$5:$Q$9166,1,FALSE)&lt;&gt;CONCATENATE($A57,G$18),"",VLOOKUP(CONCATENATE($A57,G$18),'Berechnung TBA'!$A$5:$Q$9166,17,FALSE)))))),"")</f>
        <v/>
      </c>
      <c r="H57" s="14" t="str">
        <f>IFERROR(IF(OR($A57="",H$18="",$A57=H$18),"",
IF(AND($A57&lt;10,H$18&lt;10),IF(VLOOKUP(CONCATENATE(0,$A57,0,H$18),'Berechnung TBA'!$A$5:$Q$9166,1,FALSE)&lt;&gt;CONCATENATE(0,$A57,0,H$18),"",VLOOKUP(CONCATENATE(0,$A57,0,H$18),'Berechnung TBA'!$A$5:$Q$9166,17,FALSE)),
IF(AND($A57&lt;10,OR(H$18=10,H$18&gt;10)),IF(VLOOKUP(CONCATENATE(0,$A57,H$18),'Berechnung TBA'!$A$5:$Q$9166,1,FALSE)&lt;&gt;CONCATENATE(0,$A57,H$18),"",VLOOKUP(CONCATENATE(0,$A57,H$18),'Berechnung TBA'!$A$5:$Q$9166,17,FALSE)),
IF(AND(H$18&lt;10,OR($A57=10,$A57&gt;10)),IF(VLOOKUP(CONCATENATE($A57,0,H$18),'Berechnung TBA'!$A$5:$Q$9166,1,FALSE)&lt;&gt;CONCATENATE($A57,0,H$18),"",VLOOKUP(CONCATENATE($A57,0,H$18),'Berechnung TBA'!$A$5:$Q$9166,17,FALSE)),
IF(VLOOKUP(CONCATENATE($A57,H$18),'Berechnung TBA'!$A$5:$Q$9166,1,FALSE)&lt;&gt;CONCATENATE($A57,H$18),"",VLOOKUP(CONCATENATE($A57,H$18),'Berechnung TBA'!$A$5:$Q$9166,17,FALSE)))))),"")</f>
        <v/>
      </c>
      <c r="I57" s="14" t="str">
        <f>IFERROR(IF(OR($A57="",I$18="",$A57=I$18),"",
IF(AND($A57&lt;10,I$18&lt;10),IF(VLOOKUP(CONCATENATE(0,$A57,0,I$18),'Berechnung TBA'!$A$5:$Q$9166,1,FALSE)&lt;&gt;CONCATENATE(0,$A57,0,I$18),"",VLOOKUP(CONCATENATE(0,$A57,0,I$18),'Berechnung TBA'!$A$5:$Q$9166,17,FALSE)),
IF(AND($A57&lt;10,OR(I$18=10,I$18&gt;10)),IF(VLOOKUP(CONCATENATE(0,$A57,I$18),'Berechnung TBA'!$A$5:$Q$9166,1,FALSE)&lt;&gt;CONCATENATE(0,$A57,I$18),"",VLOOKUP(CONCATENATE(0,$A57,I$18),'Berechnung TBA'!$A$5:$Q$9166,17,FALSE)),
IF(AND(I$18&lt;10,OR($A57=10,$A57&gt;10)),IF(VLOOKUP(CONCATENATE($A57,0,I$18),'Berechnung TBA'!$A$5:$Q$9166,1,FALSE)&lt;&gt;CONCATENATE($A57,0,I$18),"",VLOOKUP(CONCATENATE($A57,0,I$18),'Berechnung TBA'!$A$5:$Q$9166,17,FALSE)),
IF(VLOOKUP(CONCATENATE($A57,I$18),'Berechnung TBA'!$A$5:$Q$9166,1,FALSE)&lt;&gt;CONCATENATE($A57,I$18),"",VLOOKUP(CONCATENATE($A57,I$18),'Berechnung TBA'!$A$5:$Q$9166,17,FALSE)))))),"")</f>
        <v/>
      </c>
      <c r="J57" s="14" t="str">
        <f>IFERROR(IF(OR($A57="",J$18="",$A57=J$18),"",
IF(AND($A57&lt;10,J$18&lt;10),IF(VLOOKUP(CONCATENATE(0,$A57,0,J$18),'Berechnung TBA'!$A$5:$Q$9166,1,FALSE)&lt;&gt;CONCATENATE(0,$A57,0,J$18),"",VLOOKUP(CONCATENATE(0,$A57,0,J$18),'Berechnung TBA'!$A$5:$Q$9166,17,FALSE)),
IF(AND($A57&lt;10,OR(J$18=10,J$18&gt;10)),IF(VLOOKUP(CONCATENATE(0,$A57,J$18),'Berechnung TBA'!$A$5:$Q$9166,1,FALSE)&lt;&gt;CONCATENATE(0,$A57,J$18),"",VLOOKUP(CONCATENATE(0,$A57,J$18),'Berechnung TBA'!$A$5:$Q$9166,17,FALSE)),
IF(AND(J$18&lt;10,OR($A57=10,$A57&gt;10)),IF(VLOOKUP(CONCATENATE($A57,0,J$18),'Berechnung TBA'!$A$5:$Q$9166,1,FALSE)&lt;&gt;CONCATENATE($A57,0,J$18),"",VLOOKUP(CONCATENATE($A57,0,J$18),'Berechnung TBA'!$A$5:$Q$9166,17,FALSE)),
IF(VLOOKUP(CONCATENATE($A57,J$18),'Berechnung TBA'!$A$5:$Q$9166,1,FALSE)&lt;&gt;CONCATENATE($A57,J$18),"",VLOOKUP(CONCATENATE($A57,J$18),'Berechnung TBA'!$A$5:$Q$9166,17,FALSE)))))),"")</f>
        <v/>
      </c>
      <c r="K57" s="14" t="str">
        <f>IFERROR(IF(OR($A57="",K$18="",$A57=K$18),"",
IF(AND($A57&lt;10,K$18&lt;10),IF(VLOOKUP(CONCATENATE(0,$A57,0,K$18),'Berechnung TBA'!$A$5:$Q$9166,1,FALSE)&lt;&gt;CONCATENATE(0,$A57,0,K$18),"",VLOOKUP(CONCATENATE(0,$A57,0,K$18),'Berechnung TBA'!$A$5:$Q$9166,17,FALSE)),
IF(AND($A57&lt;10,OR(K$18=10,K$18&gt;10)),IF(VLOOKUP(CONCATENATE(0,$A57,K$18),'Berechnung TBA'!$A$5:$Q$9166,1,FALSE)&lt;&gt;CONCATENATE(0,$A57,K$18),"",VLOOKUP(CONCATENATE(0,$A57,K$18),'Berechnung TBA'!$A$5:$Q$9166,17,FALSE)),
IF(AND(K$18&lt;10,OR($A57=10,$A57&gt;10)),IF(VLOOKUP(CONCATENATE($A57,0,K$18),'Berechnung TBA'!$A$5:$Q$9166,1,FALSE)&lt;&gt;CONCATENATE($A57,0,K$18),"",VLOOKUP(CONCATENATE($A57,0,K$18),'Berechnung TBA'!$A$5:$Q$9166,17,FALSE)),
IF(VLOOKUP(CONCATENATE($A57,K$18),'Berechnung TBA'!$A$5:$Q$9166,1,FALSE)&lt;&gt;CONCATENATE($A57,K$18),"",VLOOKUP(CONCATENATE($A57,K$18),'Berechnung TBA'!$A$5:$Q$9166,17,FALSE)))))),"")</f>
        <v/>
      </c>
      <c r="L57" s="14" t="str">
        <f>IFERROR(IF(OR($A57="",L$18="",$A57=L$18),"",
IF(AND($A57&lt;10,L$18&lt;10),IF(VLOOKUP(CONCATENATE(0,$A57,0,L$18),'Berechnung TBA'!$A$5:$Q$9166,1,FALSE)&lt;&gt;CONCATENATE(0,$A57,0,L$18),"",VLOOKUP(CONCATENATE(0,$A57,0,L$18),'Berechnung TBA'!$A$5:$Q$9166,17,FALSE)),
IF(AND($A57&lt;10,OR(L$18=10,L$18&gt;10)),IF(VLOOKUP(CONCATENATE(0,$A57,L$18),'Berechnung TBA'!$A$5:$Q$9166,1,FALSE)&lt;&gt;CONCATENATE(0,$A57,L$18),"",VLOOKUP(CONCATENATE(0,$A57,L$18),'Berechnung TBA'!$A$5:$Q$9166,17,FALSE)),
IF(AND(L$18&lt;10,OR($A57=10,$A57&gt;10)),IF(VLOOKUP(CONCATENATE($A57,0,L$18),'Berechnung TBA'!$A$5:$Q$9166,1,FALSE)&lt;&gt;CONCATENATE($A57,0,L$18),"",VLOOKUP(CONCATENATE($A57,0,L$18),'Berechnung TBA'!$A$5:$Q$9166,17,FALSE)),
IF(VLOOKUP(CONCATENATE($A57,L$18),'Berechnung TBA'!$A$5:$Q$9166,1,FALSE)&lt;&gt;CONCATENATE($A57,L$18),"",VLOOKUP(CONCATENATE($A57,L$18),'Berechnung TBA'!$A$5:$Q$9166,17,FALSE)))))),"")</f>
        <v/>
      </c>
      <c r="M57" s="14" t="str">
        <f>IFERROR(IF(OR($A57="",M$18="",$A57=M$18),"",
IF(AND($A57&lt;10,M$18&lt;10),IF(VLOOKUP(CONCATENATE(0,$A57,0,M$18),'Berechnung TBA'!$A$5:$Q$9166,1,FALSE)&lt;&gt;CONCATENATE(0,$A57,0,M$18),"",VLOOKUP(CONCATENATE(0,$A57,0,M$18),'Berechnung TBA'!$A$5:$Q$9166,17,FALSE)),
IF(AND($A57&lt;10,OR(M$18=10,M$18&gt;10)),IF(VLOOKUP(CONCATENATE(0,$A57,M$18),'Berechnung TBA'!$A$5:$Q$9166,1,FALSE)&lt;&gt;CONCATENATE(0,$A57,M$18),"",VLOOKUP(CONCATENATE(0,$A57,M$18),'Berechnung TBA'!$A$5:$Q$9166,17,FALSE)),
IF(AND(M$18&lt;10,OR($A57=10,$A57&gt;10)),IF(VLOOKUP(CONCATENATE($A57,0,M$18),'Berechnung TBA'!$A$5:$Q$9166,1,FALSE)&lt;&gt;CONCATENATE($A57,0,M$18),"",VLOOKUP(CONCATENATE($A57,0,M$18),'Berechnung TBA'!$A$5:$Q$9166,17,FALSE)),
IF(VLOOKUP(CONCATENATE($A57,M$18),'Berechnung TBA'!$A$5:$Q$9166,1,FALSE)&lt;&gt;CONCATENATE($A57,M$18),"",VLOOKUP(CONCATENATE($A57,M$18),'Berechnung TBA'!$A$5:$Q$9166,17,FALSE)))))),"")</f>
        <v/>
      </c>
      <c r="N57" s="14" t="str">
        <f>IFERROR(IF(OR($A57="",N$18="",$A57=N$18),"",
IF(AND($A57&lt;10,N$18&lt;10),IF(VLOOKUP(CONCATENATE(0,$A57,0,N$18),'Berechnung TBA'!$A$5:$Q$9166,1,FALSE)&lt;&gt;CONCATENATE(0,$A57,0,N$18),"",VLOOKUP(CONCATENATE(0,$A57,0,N$18),'Berechnung TBA'!$A$5:$Q$9166,17,FALSE)),
IF(AND($A57&lt;10,OR(N$18=10,N$18&gt;10)),IF(VLOOKUP(CONCATENATE(0,$A57,N$18),'Berechnung TBA'!$A$5:$Q$9166,1,FALSE)&lt;&gt;CONCATENATE(0,$A57,N$18),"",VLOOKUP(CONCATENATE(0,$A57,N$18),'Berechnung TBA'!$A$5:$Q$9166,17,FALSE)),
IF(AND(N$18&lt;10,OR($A57=10,$A57&gt;10)),IF(VLOOKUP(CONCATENATE($A57,0,N$18),'Berechnung TBA'!$A$5:$Q$9166,1,FALSE)&lt;&gt;CONCATENATE($A57,0,N$18),"",VLOOKUP(CONCATENATE($A57,0,N$18),'Berechnung TBA'!$A$5:$Q$9166,17,FALSE)),
IF(VLOOKUP(CONCATENATE($A57,N$18),'Berechnung TBA'!$A$5:$Q$9166,1,FALSE)&lt;&gt;CONCATENATE($A57,N$18),"",VLOOKUP(CONCATENATE($A57,N$18),'Berechnung TBA'!$A$5:$Q$9166,17,FALSE)))))),"")</f>
        <v/>
      </c>
      <c r="O57" s="14" t="str">
        <f>IFERROR(IF(OR($A57="",O$18="",$A57=O$18),"",
IF(AND($A57&lt;10,O$18&lt;10),IF(VLOOKUP(CONCATENATE(0,$A57,0,O$18),'Berechnung TBA'!$A$5:$Q$9166,1,FALSE)&lt;&gt;CONCATENATE(0,$A57,0,O$18),"",VLOOKUP(CONCATENATE(0,$A57,0,O$18),'Berechnung TBA'!$A$5:$Q$9166,17,FALSE)),
IF(AND($A57&lt;10,OR(O$18=10,O$18&gt;10)),IF(VLOOKUP(CONCATENATE(0,$A57,O$18),'Berechnung TBA'!$A$5:$Q$9166,1,FALSE)&lt;&gt;CONCATENATE(0,$A57,O$18),"",VLOOKUP(CONCATENATE(0,$A57,O$18),'Berechnung TBA'!$A$5:$Q$9166,17,FALSE)),
IF(AND(O$18&lt;10,OR($A57=10,$A57&gt;10)),IF(VLOOKUP(CONCATENATE($A57,0,O$18),'Berechnung TBA'!$A$5:$Q$9166,1,FALSE)&lt;&gt;CONCATENATE($A57,0,O$18),"",VLOOKUP(CONCATENATE($A57,0,O$18),'Berechnung TBA'!$A$5:$Q$9166,17,FALSE)),
IF(VLOOKUP(CONCATENATE($A57,O$18),'Berechnung TBA'!$A$5:$Q$9166,1,FALSE)&lt;&gt;CONCATENATE($A57,O$18),"",VLOOKUP(CONCATENATE($A57,O$18),'Berechnung TBA'!$A$5:$Q$9166,17,FALSE)))))),"")</f>
        <v/>
      </c>
      <c r="P57" s="14" t="str">
        <f>IFERROR(IF(OR($A57="",P$18="",$A57=P$18),"",
IF(AND($A57&lt;10,P$18&lt;10),IF(VLOOKUP(CONCATENATE(0,$A57,0,P$18),'Berechnung TBA'!$A$5:$Q$9166,1,FALSE)&lt;&gt;CONCATENATE(0,$A57,0,P$18),"",VLOOKUP(CONCATENATE(0,$A57,0,P$18),'Berechnung TBA'!$A$5:$Q$9166,17,FALSE)),
IF(AND($A57&lt;10,OR(P$18=10,P$18&gt;10)),IF(VLOOKUP(CONCATENATE(0,$A57,P$18),'Berechnung TBA'!$A$5:$Q$9166,1,FALSE)&lt;&gt;CONCATENATE(0,$A57,P$18),"",VLOOKUP(CONCATENATE(0,$A57,P$18),'Berechnung TBA'!$A$5:$Q$9166,17,FALSE)),
IF(AND(P$18&lt;10,OR($A57=10,$A57&gt;10)),IF(VLOOKUP(CONCATENATE($A57,0,P$18),'Berechnung TBA'!$A$5:$Q$9166,1,FALSE)&lt;&gt;CONCATENATE($A57,0,P$18),"",VLOOKUP(CONCATENATE($A57,0,P$18),'Berechnung TBA'!$A$5:$Q$9166,17,FALSE)),
IF(VLOOKUP(CONCATENATE($A57,P$18),'Berechnung TBA'!$A$5:$Q$9166,1,FALSE)&lt;&gt;CONCATENATE($A57,P$18),"",VLOOKUP(CONCATENATE($A57,P$18),'Berechnung TBA'!$A$5:$Q$9166,17,FALSE)))))),"")</f>
        <v/>
      </c>
      <c r="Q57" s="14" t="str">
        <f>IFERROR(IF(OR($A57="",Q$18="",$A57=Q$18),"",
IF(AND($A57&lt;10,Q$18&lt;10),IF(VLOOKUP(CONCATENATE(0,$A57,0,Q$18),'Berechnung TBA'!$A$5:$Q$9166,1,FALSE)&lt;&gt;CONCATENATE(0,$A57,0,Q$18),"",VLOOKUP(CONCATENATE(0,$A57,0,Q$18),'Berechnung TBA'!$A$5:$Q$9166,17,FALSE)),
IF(AND($A57&lt;10,OR(Q$18=10,Q$18&gt;10)),IF(VLOOKUP(CONCATENATE(0,$A57,Q$18),'Berechnung TBA'!$A$5:$Q$9166,1,FALSE)&lt;&gt;CONCATENATE(0,$A57,Q$18),"",VLOOKUP(CONCATENATE(0,$A57,Q$18),'Berechnung TBA'!$A$5:$Q$9166,17,FALSE)),
IF(AND(Q$18&lt;10,OR($A57=10,$A57&gt;10)),IF(VLOOKUP(CONCATENATE($A57,0,Q$18),'Berechnung TBA'!$A$5:$Q$9166,1,FALSE)&lt;&gt;CONCATENATE($A57,0,Q$18),"",VLOOKUP(CONCATENATE($A57,0,Q$18),'Berechnung TBA'!$A$5:$Q$9166,17,FALSE)),
IF(VLOOKUP(CONCATENATE($A57,Q$18),'Berechnung TBA'!$A$5:$Q$9166,1,FALSE)&lt;&gt;CONCATENATE($A57,Q$18),"",VLOOKUP(CONCATENATE($A57,Q$18),'Berechnung TBA'!$A$5:$Q$9166,17,FALSE)))))),"")</f>
        <v/>
      </c>
      <c r="R57" s="14" t="str">
        <f>IFERROR(IF(OR($A57="",R$18="",$A57=R$18),"",
IF(AND($A57&lt;10,R$18&lt;10),IF(VLOOKUP(CONCATENATE(0,$A57,0,R$18),'Berechnung TBA'!$A$5:$Q$9166,1,FALSE)&lt;&gt;CONCATENATE(0,$A57,0,R$18),"",VLOOKUP(CONCATENATE(0,$A57,0,R$18),'Berechnung TBA'!$A$5:$Q$9166,17,FALSE)),
IF(AND($A57&lt;10,OR(R$18=10,R$18&gt;10)),IF(VLOOKUP(CONCATENATE(0,$A57,R$18),'Berechnung TBA'!$A$5:$Q$9166,1,FALSE)&lt;&gt;CONCATENATE(0,$A57,R$18),"",VLOOKUP(CONCATENATE(0,$A57,R$18),'Berechnung TBA'!$A$5:$Q$9166,17,FALSE)),
IF(AND(R$18&lt;10,OR($A57=10,$A57&gt;10)),IF(VLOOKUP(CONCATENATE($A57,0,R$18),'Berechnung TBA'!$A$5:$Q$9166,1,FALSE)&lt;&gt;CONCATENATE($A57,0,R$18),"",VLOOKUP(CONCATENATE($A57,0,R$18),'Berechnung TBA'!$A$5:$Q$9166,17,FALSE)),
IF(VLOOKUP(CONCATENATE($A57,R$18),'Berechnung TBA'!$A$5:$Q$9166,1,FALSE)&lt;&gt;CONCATENATE($A57,R$18),"",VLOOKUP(CONCATENATE($A57,R$18),'Berechnung TBA'!$A$5:$Q$9166,17,FALSE)))))),"")</f>
        <v/>
      </c>
      <c r="S57" s="14" t="str">
        <f>IFERROR(IF(OR($A57="",S$18="",$A57=S$18),"",
IF(AND($A57&lt;10,S$18&lt;10),IF(VLOOKUP(CONCATENATE(0,$A57,0,S$18),'Berechnung TBA'!$A$5:$Q$9166,1,FALSE)&lt;&gt;CONCATENATE(0,$A57,0,S$18),"",VLOOKUP(CONCATENATE(0,$A57,0,S$18),'Berechnung TBA'!$A$5:$Q$9166,17,FALSE)),
IF(AND($A57&lt;10,OR(S$18=10,S$18&gt;10)),IF(VLOOKUP(CONCATENATE(0,$A57,S$18),'Berechnung TBA'!$A$5:$Q$9166,1,FALSE)&lt;&gt;CONCATENATE(0,$A57,S$18),"",VLOOKUP(CONCATENATE(0,$A57,S$18),'Berechnung TBA'!$A$5:$Q$9166,17,FALSE)),
IF(AND(S$18&lt;10,OR($A57=10,$A57&gt;10)),IF(VLOOKUP(CONCATENATE($A57,0,S$18),'Berechnung TBA'!$A$5:$Q$9166,1,FALSE)&lt;&gt;CONCATENATE($A57,0,S$18),"",VLOOKUP(CONCATENATE($A57,0,S$18),'Berechnung TBA'!$A$5:$Q$9166,17,FALSE)),
IF(VLOOKUP(CONCATENATE($A57,S$18),'Berechnung TBA'!$A$5:$Q$9166,1,FALSE)&lt;&gt;CONCATENATE($A57,S$18),"",VLOOKUP(CONCATENATE($A57,S$18),'Berechnung TBA'!$A$5:$Q$9166,17,FALSE)))))),"")</f>
        <v/>
      </c>
      <c r="T57" s="14" t="str">
        <f>IFERROR(IF(OR($A57="",T$18="",$A57=T$18),"",
IF(AND($A57&lt;10,T$18&lt;10),IF(VLOOKUP(CONCATENATE(0,$A57,0,T$18),'Berechnung TBA'!$A$5:$Q$9166,1,FALSE)&lt;&gt;CONCATENATE(0,$A57,0,T$18),"",VLOOKUP(CONCATENATE(0,$A57,0,T$18),'Berechnung TBA'!$A$5:$Q$9166,17,FALSE)),
IF(AND($A57&lt;10,OR(T$18=10,T$18&gt;10)),IF(VLOOKUP(CONCATENATE(0,$A57,T$18),'Berechnung TBA'!$A$5:$Q$9166,1,FALSE)&lt;&gt;CONCATENATE(0,$A57,T$18),"",VLOOKUP(CONCATENATE(0,$A57,T$18),'Berechnung TBA'!$A$5:$Q$9166,17,FALSE)),
IF(AND(T$18&lt;10,OR($A57=10,$A57&gt;10)),IF(VLOOKUP(CONCATENATE($A57,0,T$18),'Berechnung TBA'!$A$5:$Q$9166,1,FALSE)&lt;&gt;CONCATENATE($A57,0,T$18),"",VLOOKUP(CONCATENATE($A57,0,T$18),'Berechnung TBA'!$A$5:$Q$9166,17,FALSE)),
IF(VLOOKUP(CONCATENATE($A57,T$18),'Berechnung TBA'!$A$5:$Q$9166,1,FALSE)&lt;&gt;CONCATENATE($A57,T$18),"",VLOOKUP(CONCATENATE($A57,T$18),'Berechnung TBA'!$A$5:$Q$9166,17,FALSE)))))),"")</f>
        <v/>
      </c>
      <c r="U57" s="14" t="str">
        <f>IFERROR(IF(OR($A57="",U$18="",$A57=U$18),"",
IF(AND($A57&lt;10,U$18&lt;10),IF(VLOOKUP(CONCATENATE(0,$A57,0,U$18),'Berechnung TBA'!$A$5:$Q$9166,1,FALSE)&lt;&gt;CONCATENATE(0,$A57,0,U$18),"",VLOOKUP(CONCATENATE(0,$A57,0,U$18),'Berechnung TBA'!$A$5:$Q$9166,17,FALSE)),
IF(AND($A57&lt;10,OR(U$18=10,U$18&gt;10)),IF(VLOOKUP(CONCATENATE(0,$A57,U$18),'Berechnung TBA'!$A$5:$Q$9166,1,FALSE)&lt;&gt;CONCATENATE(0,$A57,U$18),"",VLOOKUP(CONCATENATE(0,$A57,U$18),'Berechnung TBA'!$A$5:$Q$9166,17,FALSE)),
IF(AND(U$18&lt;10,OR($A57=10,$A57&gt;10)),IF(VLOOKUP(CONCATENATE($A57,0,U$18),'Berechnung TBA'!$A$5:$Q$9166,1,FALSE)&lt;&gt;CONCATENATE($A57,0,U$18),"",VLOOKUP(CONCATENATE($A57,0,U$18),'Berechnung TBA'!$A$5:$Q$9166,17,FALSE)),
IF(VLOOKUP(CONCATENATE($A57,U$18),'Berechnung TBA'!$A$5:$Q$9166,1,FALSE)&lt;&gt;CONCATENATE($A57,U$18),"",VLOOKUP(CONCATENATE($A57,U$18),'Berechnung TBA'!$A$5:$Q$9166,17,FALSE)))))),"")</f>
        <v/>
      </c>
      <c r="V57" s="14" t="str">
        <f>IFERROR(IF(OR($A57="",V$18="",$A57=V$18),"",
IF(AND($A57&lt;10,V$18&lt;10),IF(VLOOKUP(CONCATENATE(0,$A57,0,V$18),'Berechnung TBA'!$A$5:$Q$9166,1,FALSE)&lt;&gt;CONCATENATE(0,$A57,0,V$18),"",VLOOKUP(CONCATENATE(0,$A57,0,V$18),'Berechnung TBA'!$A$5:$Q$9166,17,FALSE)),
IF(AND($A57&lt;10,OR(V$18=10,V$18&gt;10)),IF(VLOOKUP(CONCATENATE(0,$A57,V$18),'Berechnung TBA'!$A$5:$Q$9166,1,FALSE)&lt;&gt;CONCATENATE(0,$A57,V$18),"",VLOOKUP(CONCATENATE(0,$A57,V$18),'Berechnung TBA'!$A$5:$Q$9166,17,FALSE)),
IF(AND(V$18&lt;10,OR($A57=10,$A57&gt;10)),IF(VLOOKUP(CONCATENATE($A57,0,V$18),'Berechnung TBA'!$A$5:$Q$9166,1,FALSE)&lt;&gt;CONCATENATE($A57,0,V$18),"",VLOOKUP(CONCATENATE($A57,0,V$18),'Berechnung TBA'!$A$5:$Q$9166,17,FALSE)),
IF(VLOOKUP(CONCATENATE($A57,V$18),'Berechnung TBA'!$A$5:$Q$9166,1,FALSE)&lt;&gt;CONCATENATE($A57,V$18),"",VLOOKUP(CONCATENATE($A57,V$18),'Berechnung TBA'!$A$5:$Q$9166,17,FALSE)))))),"")</f>
        <v/>
      </c>
      <c r="W57" s="14" t="str">
        <f>IFERROR(IF(OR($A57="",W$18="",$A57=W$18),"",
IF(AND($A57&lt;10,W$18&lt;10),IF(VLOOKUP(CONCATENATE(0,$A57,0,W$18),'Berechnung TBA'!$A$5:$Q$9166,1,FALSE)&lt;&gt;CONCATENATE(0,$A57,0,W$18),"",VLOOKUP(CONCATENATE(0,$A57,0,W$18),'Berechnung TBA'!$A$5:$Q$9166,17,FALSE)),
IF(AND($A57&lt;10,OR(W$18=10,W$18&gt;10)),IF(VLOOKUP(CONCATENATE(0,$A57,W$18),'Berechnung TBA'!$A$5:$Q$9166,1,FALSE)&lt;&gt;CONCATENATE(0,$A57,W$18),"",VLOOKUP(CONCATENATE(0,$A57,W$18),'Berechnung TBA'!$A$5:$Q$9166,17,FALSE)),
IF(AND(W$18&lt;10,OR($A57=10,$A57&gt;10)),IF(VLOOKUP(CONCATENATE($A57,0,W$18),'Berechnung TBA'!$A$5:$Q$9166,1,FALSE)&lt;&gt;CONCATENATE($A57,0,W$18),"",VLOOKUP(CONCATENATE($A57,0,W$18),'Berechnung TBA'!$A$5:$Q$9166,17,FALSE)),
IF(VLOOKUP(CONCATENATE($A57,W$18),'Berechnung TBA'!$A$5:$Q$9166,1,FALSE)&lt;&gt;CONCATENATE($A57,W$18),"",VLOOKUP(CONCATENATE($A57,W$18),'Berechnung TBA'!$A$5:$Q$9166,17,FALSE)))))),"")</f>
        <v/>
      </c>
      <c r="X57" s="14" t="str">
        <f>IFERROR(IF(OR($A57="",X$18="",$A57=X$18),"",
IF(AND($A57&lt;10,X$18&lt;10),IF(VLOOKUP(CONCATENATE(0,$A57,0,X$18),'Berechnung TBA'!$A$5:$Q$9166,1,FALSE)&lt;&gt;CONCATENATE(0,$A57,0,X$18),"",VLOOKUP(CONCATENATE(0,$A57,0,X$18),'Berechnung TBA'!$A$5:$Q$9166,17,FALSE)),
IF(AND($A57&lt;10,OR(X$18=10,X$18&gt;10)),IF(VLOOKUP(CONCATENATE(0,$A57,X$18),'Berechnung TBA'!$A$5:$Q$9166,1,FALSE)&lt;&gt;CONCATENATE(0,$A57,X$18),"",VLOOKUP(CONCATENATE(0,$A57,X$18),'Berechnung TBA'!$A$5:$Q$9166,17,FALSE)),
IF(AND(X$18&lt;10,OR($A57=10,$A57&gt;10)),IF(VLOOKUP(CONCATENATE($A57,0,X$18),'Berechnung TBA'!$A$5:$Q$9166,1,FALSE)&lt;&gt;CONCATENATE($A57,0,X$18),"",VLOOKUP(CONCATENATE($A57,0,X$18),'Berechnung TBA'!$A$5:$Q$9166,17,FALSE)),
IF(VLOOKUP(CONCATENATE($A57,X$18),'Berechnung TBA'!$A$5:$Q$9166,1,FALSE)&lt;&gt;CONCATENATE($A57,X$18),"",VLOOKUP(CONCATENATE($A57,X$18),'Berechnung TBA'!$A$5:$Q$9166,17,FALSE)))))),"")</f>
        <v/>
      </c>
      <c r="Y57" s="14" t="str">
        <f>IFERROR(IF(OR($A57="",Y$18="",$A57=Y$18),"",
IF(AND($A57&lt;10,Y$18&lt;10),IF(VLOOKUP(CONCATENATE(0,$A57,0,Y$18),'Berechnung TBA'!$A$5:$Q$9166,1,FALSE)&lt;&gt;CONCATENATE(0,$A57,0,Y$18),"",VLOOKUP(CONCATENATE(0,$A57,0,Y$18),'Berechnung TBA'!$A$5:$Q$9166,17,FALSE)),
IF(AND($A57&lt;10,OR(Y$18=10,Y$18&gt;10)),IF(VLOOKUP(CONCATENATE(0,$A57,Y$18),'Berechnung TBA'!$A$5:$Q$9166,1,FALSE)&lt;&gt;CONCATENATE(0,$A57,Y$18),"",VLOOKUP(CONCATENATE(0,$A57,Y$18),'Berechnung TBA'!$A$5:$Q$9166,17,FALSE)),
IF(AND(Y$18&lt;10,OR($A57=10,$A57&gt;10)),IF(VLOOKUP(CONCATENATE($A57,0,Y$18),'Berechnung TBA'!$A$5:$Q$9166,1,FALSE)&lt;&gt;CONCATENATE($A57,0,Y$18),"",VLOOKUP(CONCATENATE($A57,0,Y$18),'Berechnung TBA'!$A$5:$Q$9166,17,FALSE)),
IF(VLOOKUP(CONCATENATE($A57,Y$18),'Berechnung TBA'!$A$5:$Q$9166,1,FALSE)&lt;&gt;CONCATENATE($A57,Y$18),"",VLOOKUP(CONCATENATE($A57,Y$18),'Berechnung TBA'!$A$5:$Q$9166,17,FALSE)))))),"")</f>
        <v/>
      </c>
      <c r="Z57" s="14" t="str">
        <f>IFERROR(IF(OR($A57="",Z$18="",$A57=Z$18),"",
IF(AND($A57&lt;10,Z$18&lt;10),IF(VLOOKUP(CONCATENATE(0,$A57,0,Z$18),'Berechnung TBA'!$A$5:$Q$9166,1,FALSE)&lt;&gt;CONCATENATE(0,$A57,0,Z$18),"",VLOOKUP(CONCATENATE(0,$A57,0,Z$18),'Berechnung TBA'!$A$5:$Q$9166,17,FALSE)),
IF(AND($A57&lt;10,OR(Z$18=10,Z$18&gt;10)),IF(VLOOKUP(CONCATENATE(0,$A57,Z$18),'Berechnung TBA'!$A$5:$Q$9166,1,FALSE)&lt;&gt;CONCATENATE(0,$A57,Z$18),"",VLOOKUP(CONCATENATE(0,$A57,Z$18),'Berechnung TBA'!$A$5:$Q$9166,17,FALSE)),
IF(AND(Z$18&lt;10,OR($A57=10,$A57&gt;10)),IF(VLOOKUP(CONCATENATE($A57,0,Z$18),'Berechnung TBA'!$A$5:$Q$9166,1,FALSE)&lt;&gt;CONCATENATE($A57,0,Z$18),"",VLOOKUP(CONCATENATE($A57,0,Z$18),'Berechnung TBA'!$A$5:$Q$9166,17,FALSE)),
IF(VLOOKUP(CONCATENATE($A57,Z$18),'Berechnung TBA'!$A$5:$Q$9166,1,FALSE)&lt;&gt;CONCATENATE($A57,Z$18),"",VLOOKUP(CONCATENATE($A57,Z$18),'Berechnung TBA'!$A$5:$Q$9166,17,FALSE)))))),"")</f>
        <v/>
      </c>
      <c r="AA57" s="14" t="str">
        <f>IFERROR(IF(OR($A57="",AA$18="",$A57=AA$18),"",
IF(AND($A57&lt;10,AA$18&lt;10),IF(VLOOKUP(CONCATENATE(0,$A57,0,AA$18),'Berechnung TBA'!$A$5:$Q$9166,1,FALSE)&lt;&gt;CONCATENATE(0,$A57,0,AA$18),"",VLOOKUP(CONCATENATE(0,$A57,0,AA$18),'Berechnung TBA'!$A$5:$Q$9166,17,FALSE)),
IF(AND($A57&lt;10,OR(AA$18=10,AA$18&gt;10)),IF(VLOOKUP(CONCATENATE(0,$A57,AA$18),'Berechnung TBA'!$A$5:$Q$9166,1,FALSE)&lt;&gt;CONCATENATE(0,$A57,AA$18),"",VLOOKUP(CONCATENATE(0,$A57,AA$18),'Berechnung TBA'!$A$5:$Q$9166,17,FALSE)),
IF(AND(AA$18&lt;10,OR($A57=10,$A57&gt;10)),IF(VLOOKUP(CONCATENATE($A57,0,AA$18),'Berechnung TBA'!$A$5:$Q$9166,1,FALSE)&lt;&gt;CONCATENATE($A57,0,AA$18),"",VLOOKUP(CONCATENATE($A57,0,AA$18),'Berechnung TBA'!$A$5:$Q$9166,17,FALSE)),
IF(VLOOKUP(CONCATENATE($A57,AA$18),'Berechnung TBA'!$A$5:$Q$9166,1,FALSE)&lt;&gt;CONCATENATE($A57,AA$18),"",VLOOKUP(CONCATENATE($A57,AA$18),'Berechnung TBA'!$A$5:$Q$9166,17,FALSE)))))),"")</f>
        <v/>
      </c>
      <c r="AB57" s="14" t="str">
        <f>IFERROR(IF(OR($A57="",AB$18="",$A57=AB$18),"",
IF(AND($A57&lt;10,AB$18&lt;10),IF(VLOOKUP(CONCATENATE(0,$A57,0,AB$18),'Berechnung TBA'!$A$5:$Q$9166,1,FALSE)&lt;&gt;CONCATENATE(0,$A57,0,AB$18),"",VLOOKUP(CONCATENATE(0,$A57,0,AB$18),'Berechnung TBA'!$A$5:$Q$9166,17,FALSE)),
IF(AND($A57&lt;10,OR(AB$18=10,AB$18&gt;10)),IF(VLOOKUP(CONCATENATE(0,$A57,AB$18),'Berechnung TBA'!$A$5:$Q$9166,1,FALSE)&lt;&gt;CONCATENATE(0,$A57,AB$18),"",VLOOKUP(CONCATENATE(0,$A57,AB$18),'Berechnung TBA'!$A$5:$Q$9166,17,FALSE)),
IF(AND(AB$18&lt;10,OR($A57=10,$A57&gt;10)),IF(VLOOKUP(CONCATENATE($A57,0,AB$18),'Berechnung TBA'!$A$5:$Q$9166,1,FALSE)&lt;&gt;CONCATENATE($A57,0,AB$18),"",VLOOKUP(CONCATENATE($A57,0,AB$18),'Berechnung TBA'!$A$5:$Q$9166,17,FALSE)),
IF(VLOOKUP(CONCATENATE($A57,AB$18),'Berechnung TBA'!$A$5:$Q$9166,1,FALSE)&lt;&gt;CONCATENATE($A57,AB$18),"",VLOOKUP(CONCATENATE($A57,AB$18),'Berechnung TBA'!$A$5:$Q$9166,17,FALSE)))))),"")</f>
        <v/>
      </c>
      <c r="AC57" s="14" t="str">
        <f>IFERROR(IF(OR($A57="",AC$18="",$A57=AC$18),"",
IF(AND($A57&lt;10,AC$18&lt;10),IF(VLOOKUP(CONCATENATE(0,$A57,0,AC$18),'Berechnung TBA'!$A$5:$Q$9166,1,FALSE)&lt;&gt;CONCATENATE(0,$A57,0,AC$18),"",VLOOKUP(CONCATENATE(0,$A57,0,AC$18),'Berechnung TBA'!$A$5:$Q$9166,17,FALSE)),
IF(AND($A57&lt;10,OR(AC$18=10,AC$18&gt;10)),IF(VLOOKUP(CONCATENATE(0,$A57,AC$18),'Berechnung TBA'!$A$5:$Q$9166,1,FALSE)&lt;&gt;CONCATENATE(0,$A57,AC$18),"",VLOOKUP(CONCATENATE(0,$A57,AC$18),'Berechnung TBA'!$A$5:$Q$9166,17,FALSE)),
IF(AND(AC$18&lt;10,OR($A57=10,$A57&gt;10)),IF(VLOOKUP(CONCATENATE($A57,0,AC$18),'Berechnung TBA'!$A$5:$Q$9166,1,FALSE)&lt;&gt;CONCATENATE($A57,0,AC$18),"",VLOOKUP(CONCATENATE($A57,0,AC$18),'Berechnung TBA'!$A$5:$Q$9166,17,FALSE)),
IF(VLOOKUP(CONCATENATE($A57,AC$18),'Berechnung TBA'!$A$5:$Q$9166,1,FALSE)&lt;&gt;CONCATENATE($A57,AC$18),"",VLOOKUP(CONCATENATE($A57,AC$18),'Berechnung TBA'!$A$5:$Q$9166,17,FALSE)))))),"")</f>
        <v/>
      </c>
      <c r="AD57" s="14" t="str">
        <f>IFERROR(IF(OR($A57="",AD$18="",$A57=AD$18),"",
IF(AND($A57&lt;10,AD$18&lt;10),IF(VLOOKUP(CONCATENATE(0,$A57,0,AD$18),'Berechnung TBA'!$A$5:$Q$9166,1,FALSE)&lt;&gt;CONCATENATE(0,$A57,0,AD$18),"",VLOOKUP(CONCATENATE(0,$A57,0,AD$18),'Berechnung TBA'!$A$5:$Q$9166,17,FALSE)),
IF(AND($A57&lt;10,OR(AD$18=10,AD$18&gt;10)),IF(VLOOKUP(CONCATENATE(0,$A57,AD$18),'Berechnung TBA'!$A$5:$Q$9166,1,FALSE)&lt;&gt;CONCATENATE(0,$A57,AD$18),"",VLOOKUP(CONCATENATE(0,$A57,AD$18),'Berechnung TBA'!$A$5:$Q$9166,17,FALSE)),
IF(AND(AD$18&lt;10,OR($A57=10,$A57&gt;10)),IF(VLOOKUP(CONCATENATE($A57,0,AD$18),'Berechnung TBA'!$A$5:$Q$9166,1,FALSE)&lt;&gt;CONCATENATE($A57,0,AD$18),"",VLOOKUP(CONCATENATE($A57,0,AD$18),'Berechnung TBA'!$A$5:$Q$9166,17,FALSE)),
IF(VLOOKUP(CONCATENATE($A57,AD$18),'Berechnung TBA'!$A$5:$Q$9166,1,FALSE)&lt;&gt;CONCATENATE($A57,AD$18),"",VLOOKUP(CONCATENATE($A57,AD$18),'Berechnung TBA'!$A$5:$Q$9166,17,FALSE)))))),"")</f>
        <v/>
      </c>
      <c r="AE57" s="14" t="str">
        <f>IFERROR(IF(OR($A57="",AE$18="",$A57=AE$18),"",
IF(AND($A57&lt;10,AE$18&lt;10),IF(VLOOKUP(CONCATENATE(0,$A57,0,AE$18),'Berechnung TBA'!$A$5:$Q$9166,1,FALSE)&lt;&gt;CONCATENATE(0,$A57,0,AE$18),"",VLOOKUP(CONCATENATE(0,$A57,0,AE$18),'Berechnung TBA'!$A$5:$Q$9166,17,FALSE)),
IF(AND($A57&lt;10,OR(AE$18=10,AE$18&gt;10)),IF(VLOOKUP(CONCATENATE(0,$A57,AE$18),'Berechnung TBA'!$A$5:$Q$9166,1,FALSE)&lt;&gt;CONCATENATE(0,$A57,AE$18),"",VLOOKUP(CONCATENATE(0,$A57,AE$18),'Berechnung TBA'!$A$5:$Q$9166,17,FALSE)),
IF(AND(AE$18&lt;10,OR($A57=10,$A57&gt;10)),IF(VLOOKUP(CONCATENATE($A57,0,AE$18),'Berechnung TBA'!$A$5:$Q$9166,1,FALSE)&lt;&gt;CONCATENATE($A57,0,AE$18),"",VLOOKUP(CONCATENATE($A57,0,AE$18),'Berechnung TBA'!$A$5:$Q$9166,17,FALSE)),
IF(VLOOKUP(CONCATENATE($A57,AE$18),'Berechnung TBA'!$A$5:$Q$9166,1,FALSE)&lt;&gt;CONCATENATE($A57,AE$18),"",VLOOKUP(CONCATENATE($A57,AE$18),'Berechnung TBA'!$A$5:$Q$9166,17,FALSE)))))),"")</f>
        <v/>
      </c>
      <c r="AF57" s="14" t="str">
        <f>IFERROR(IF(OR($A57="",AF$18="",$A57=AF$18),"",
IF(AND($A57&lt;10,AF$18&lt;10),IF(VLOOKUP(CONCATENATE(0,$A57,0,AF$18),'Berechnung TBA'!$A$5:$Q$9166,1,FALSE)&lt;&gt;CONCATENATE(0,$A57,0,AF$18),"",VLOOKUP(CONCATENATE(0,$A57,0,AF$18),'Berechnung TBA'!$A$5:$Q$9166,17,FALSE)),
IF(AND($A57&lt;10,OR(AF$18=10,AF$18&gt;10)),IF(VLOOKUP(CONCATENATE(0,$A57,AF$18),'Berechnung TBA'!$A$5:$Q$9166,1,FALSE)&lt;&gt;CONCATENATE(0,$A57,AF$18),"",VLOOKUP(CONCATENATE(0,$A57,AF$18),'Berechnung TBA'!$A$5:$Q$9166,17,FALSE)),
IF(AND(AF$18&lt;10,OR($A57=10,$A57&gt;10)),IF(VLOOKUP(CONCATENATE($A57,0,AF$18),'Berechnung TBA'!$A$5:$Q$9166,1,FALSE)&lt;&gt;CONCATENATE($A57,0,AF$18),"",VLOOKUP(CONCATENATE($A57,0,AF$18),'Berechnung TBA'!$A$5:$Q$9166,17,FALSE)),
IF(VLOOKUP(CONCATENATE($A57,AF$18),'Berechnung TBA'!$A$5:$Q$9166,1,FALSE)&lt;&gt;CONCATENATE($A57,AF$18),"",VLOOKUP(CONCATENATE($A57,AF$18),'Berechnung TBA'!$A$5:$Q$9166,17,FALSE)))))),"")</f>
        <v/>
      </c>
      <c r="AG57" s="14" t="str">
        <f>IFERROR(IF(OR($A57="",AG$18="",$A57=AG$18),"",
IF(AND($A57&lt;10,AG$18&lt;10),IF(VLOOKUP(CONCATENATE(0,$A57,0,AG$18),'Berechnung TBA'!$A$5:$Q$9166,1,FALSE)&lt;&gt;CONCATENATE(0,$A57,0,AG$18),"",VLOOKUP(CONCATENATE(0,$A57,0,AG$18),'Berechnung TBA'!$A$5:$Q$9166,17,FALSE)),
IF(AND($A57&lt;10,OR(AG$18=10,AG$18&gt;10)),IF(VLOOKUP(CONCATENATE(0,$A57,AG$18),'Berechnung TBA'!$A$5:$Q$9166,1,FALSE)&lt;&gt;CONCATENATE(0,$A57,AG$18),"",VLOOKUP(CONCATENATE(0,$A57,AG$18),'Berechnung TBA'!$A$5:$Q$9166,17,FALSE)),
IF(AND(AG$18&lt;10,OR($A57=10,$A57&gt;10)),IF(VLOOKUP(CONCATENATE($A57,0,AG$18),'Berechnung TBA'!$A$5:$Q$9166,1,FALSE)&lt;&gt;CONCATENATE($A57,0,AG$18),"",VLOOKUP(CONCATENATE($A57,0,AG$18),'Berechnung TBA'!$A$5:$Q$9166,17,FALSE)),
IF(VLOOKUP(CONCATENATE($A57,AG$18),'Berechnung TBA'!$A$5:$Q$9166,1,FALSE)&lt;&gt;CONCATENATE($A57,AG$18),"",VLOOKUP(CONCATENATE($A57,AG$18),'Berechnung TBA'!$A$5:$Q$9166,17,FALSE)))))),"")</f>
        <v/>
      </c>
      <c r="AH57" s="14" t="str">
        <f>IFERROR(IF(OR($A57="",AH$18="",$A57=AH$18),"",
IF(AND($A57&lt;10,AH$18&lt;10),IF(VLOOKUP(CONCATENATE(0,$A57,0,AH$18),'Berechnung TBA'!$A$5:$Q$9166,1,FALSE)&lt;&gt;CONCATENATE(0,$A57,0,AH$18),"",VLOOKUP(CONCATENATE(0,$A57,0,AH$18),'Berechnung TBA'!$A$5:$Q$9166,17,FALSE)),
IF(AND($A57&lt;10,OR(AH$18=10,AH$18&gt;10)),IF(VLOOKUP(CONCATENATE(0,$A57,AH$18),'Berechnung TBA'!$A$5:$Q$9166,1,FALSE)&lt;&gt;CONCATENATE(0,$A57,AH$18),"",VLOOKUP(CONCATENATE(0,$A57,AH$18),'Berechnung TBA'!$A$5:$Q$9166,17,FALSE)),
IF(AND(AH$18&lt;10,OR($A57=10,$A57&gt;10)),IF(VLOOKUP(CONCATENATE($A57,0,AH$18),'Berechnung TBA'!$A$5:$Q$9166,1,FALSE)&lt;&gt;CONCATENATE($A57,0,AH$18),"",VLOOKUP(CONCATENATE($A57,0,AH$18),'Berechnung TBA'!$A$5:$Q$9166,17,FALSE)),
IF(VLOOKUP(CONCATENATE($A57,AH$18),'Berechnung TBA'!$A$5:$Q$9166,1,FALSE)&lt;&gt;CONCATENATE($A57,AH$18),"",VLOOKUP(CONCATENATE($A57,AH$18),'Berechnung TBA'!$A$5:$Q$9166,17,FALSE)))))),"")</f>
        <v/>
      </c>
      <c r="AI57" s="14" t="str">
        <f>IFERROR(IF(OR($A57="",AI$18="",$A57=AI$18),"",
IF(AND($A57&lt;10,AI$18&lt;10),IF(VLOOKUP(CONCATENATE(0,$A57,0,AI$18),'Berechnung TBA'!$A$5:$Q$9166,1,FALSE)&lt;&gt;CONCATENATE(0,$A57,0,AI$18),"",VLOOKUP(CONCATENATE(0,$A57,0,AI$18),'Berechnung TBA'!$A$5:$Q$9166,17,FALSE)),
IF(AND($A57&lt;10,OR(AI$18=10,AI$18&gt;10)),IF(VLOOKUP(CONCATENATE(0,$A57,AI$18),'Berechnung TBA'!$A$5:$Q$9166,1,FALSE)&lt;&gt;CONCATENATE(0,$A57,AI$18),"",VLOOKUP(CONCATENATE(0,$A57,AI$18),'Berechnung TBA'!$A$5:$Q$9166,17,FALSE)),
IF(AND(AI$18&lt;10,OR($A57=10,$A57&gt;10)),IF(VLOOKUP(CONCATENATE($A57,0,AI$18),'Berechnung TBA'!$A$5:$Q$9166,1,FALSE)&lt;&gt;CONCATENATE($A57,0,AI$18),"",VLOOKUP(CONCATENATE($A57,0,AI$18),'Berechnung TBA'!$A$5:$Q$9166,17,FALSE)),
IF(VLOOKUP(CONCATENATE($A57,AI$18),'Berechnung TBA'!$A$5:$Q$9166,1,FALSE)&lt;&gt;CONCATENATE($A57,AI$18),"",VLOOKUP(CONCATENATE($A57,AI$18),'Berechnung TBA'!$A$5:$Q$9166,17,FALSE)))))),"")</f>
        <v/>
      </c>
      <c r="AJ57" s="14" t="str">
        <f>IFERROR(IF(OR($A57="",AJ$18="",$A57=AJ$18),"",
IF(AND($A57&lt;10,AJ$18&lt;10),IF(VLOOKUP(CONCATENATE(0,$A57,0,AJ$18),'Berechnung TBA'!$A$5:$Q$9166,1,FALSE)&lt;&gt;CONCATENATE(0,$A57,0,AJ$18),"",VLOOKUP(CONCATENATE(0,$A57,0,AJ$18),'Berechnung TBA'!$A$5:$Q$9166,17,FALSE)),
IF(AND($A57&lt;10,OR(AJ$18=10,AJ$18&gt;10)),IF(VLOOKUP(CONCATENATE(0,$A57,AJ$18),'Berechnung TBA'!$A$5:$Q$9166,1,FALSE)&lt;&gt;CONCATENATE(0,$A57,AJ$18),"",VLOOKUP(CONCATENATE(0,$A57,AJ$18),'Berechnung TBA'!$A$5:$Q$9166,17,FALSE)),
IF(AND(AJ$18&lt;10,OR($A57=10,$A57&gt;10)),IF(VLOOKUP(CONCATENATE($A57,0,AJ$18),'Berechnung TBA'!$A$5:$Q$9166,1,FALSE)&lt;&gt;CONCATENATE($A57,0,AJ$18),"",VLOOKUP(CONCATENATE($A57,0,AJ$18),'Berechnung TBA'!$A$5:$Q$9166,17,FALSE)),
IF(VLOOKUP(CONCATENATE($A57,AJ$18),'Berechnung TBA'!$A$5:$Q$9166,1,FALSE)&lt;&gt;CONCATENATE($A57,AJ$18),"",VLOOKUP(CONCATENATE($A57,AJ$18),'Berechnung TBA'!$A$5:$Q$9166,17,FALSE)))))),"")</f>
        <v/>
      </c>
      <c r="AK57" s="14" t="str">
        <f>IFERROR(IF(OR($A57="",AK$18="",$A57=AK$18),"",
IF(AND($A57&lt;10,AK$18&lt;10),IF(VLOOKUP(CONCATENATE(0,$A57,0,AK$18),'Berechnung TBA'!$A$5:$Q$9166,1,FALSE)&lt;&gt;CONCATENATE(0,$A57,0,AK$18),"",VLOOKUP(CONCATENATE(0,$A57,0,AK$18),'Berechnung TBA'!$A$5:$Q$9166,17,FALSE)),
IF(AND($A57&lt;10,OR(AK$18=10,AK$18&gt;10)),IF(VLOOKUP(CONCATENATE(0,$A57,AK$18),'Berechnung TBA'!$A$5:$Q$9166,1,FALSE)&lt;&gt;CONCATENATE(0,$A57,AK$18),"",VLOOKUP(CONCATENATE(0,$A57,AK$18),'Berechnung TBA'!$A$5:$Q$9166,17,FALSE)),
IF(AND(AK$18&lt;10,OR($A57=10,$A57&gt;10)),IF(VLOOKUP(CONCATENATE($A57,0,AK$18),'Berechnung TBA'!$A$5:$Q$9166,1,FALSE)&lt;&gt;CONCATENATE($A57,0,AK$18),"",VLOOKUP(CONCATENATE($A57,0,AK$18),'Berechnung TBA'!$A$5:$Q$9166,17,FALSE)),
IF(VLOOKUP(CONCATENATE($A57,AK$18),'Berechnung TBA'!$A$5:$Q$9166,1,FALSE)&lt;&gt;CONCATENATE($A57,AK$18),"",VLOOKUP(CONCATENATE($A57,AK$18),'Berechnung TBA'!$A$5:$Q$9166,17,FALSE)))))),"")</f>
        <v/>
      </c>
      <c r="AL57" s="14" t="str">
        <f>IFERROR(IF(OR($A57="",AL$18="",$A57=AL$18),"",
IF(AND($A57&lt;10,AL$18&lt;10),IF(VLOOKUP(CONCATENATE(0,$A57,0,AL$18),'Berechnung TBA'!$A$5:$Q$9166,1,FALSE)&lt;&gt;CONCATENATE(0,$A57,0,AL$18),"",VLOOKUP(CONCATENATE(0,$A57,0,AL$18),'Berechnung TBA'!$A$5:$Q$9166,17,FALSE)),
IF(AND($A57&lt;10,OR(AL$18=10,AL$18&gt;10)),IF(VLOOKUP(CONCATENATE(0,$A57,AL$18),'Berechnung TBA'!$A$5:$Q$9166,1,FALSE)&lt;&gt;CONCATENATE(0,$A57,AL$18),"",VLOOKUP(CONCATENATE(0,$A57,AL$18),'Berechnung TBA'!$A$5:$Q$9166,17,FALSE)),
IF(AND(AL$18&lt;10,OR($A57=10,$A57&gt;10)),IF(VLOOKUP(CONCATENATE($A57,0,AL$18),'Berechnung TBA'!$A$5:$Q$9166,1,FALSE)&lt;&gt;CONCATENATE($A57,0,AL$18),"",VLOOKUP(CONCATENATE($A57,0,AL$18),'Berechnung TBA'!$A$5:$Q$9166,17,FALSE)),
IF(VLOOKUP(CONCATENATE($A57,AL$18),'Berechnung TBA'!$A$5:$Q$9166,1,FALSE)&lt;&gt;CONCATENATE($A57,AL$18),"",VLOOKUP(CONCATENATE($A57,AL$18),'Berechnung TBA'!$A$5:$Q$9166,17,FALSE)))))),"")</f>
        <v/>
      </c>
      <c r="AM57" s="14" t="str">
        <f>IFERROR(IF(OR($A57="",AM$18="",$A57=AM$18),"",
IF(AND($A57&lt;10,AM$18&lt;10),IF(VLOOKUP(CONCATENATE(0,$A57,0,AM$18),'Berechnung TBA'!$A$5:$Q$9166,1,FALSE)&lt;&gt;CONCATENATE(0,$A57,0,AM$18),"",VLOOKUP(CONCATENATE(0,$A57,0,AM$18),'Berechnung TBA'!$A$5:$Q$9166,17,FALSE)),
IF(AND($A57&lt;10,OR(AM$18=10,AM$18&gt;10)),IF(VLOOKUP(CONCATENATE(0,$A57,AM$18),'Berechnung TBA'!$A$5:$Q$9166,1,FALSE)&lt;&gt;CONCATENATE(0,$A57,AM$18),"",VLOOKUP(CONCATENATE(0,$A57,AM$18),'Berechnung TBA'!$A$5:$Q$9166,17,FALSE)),
IF(AND(AM$18&lt;10,OR($A57=10,$A57&gt;10)),IF(VLOOKUP(CONCATENATE($A57,0,AM$18),'Berechnung TBA'!$A$5:$Q$9166,1,FALSE)&lt;&gt;CONCATENATE($A57,0,AM$18),"",VLOOKUP(CONCATENATE($A57,0,AM$18),'Berechnung TBA'!$A$5:$Q$9166,17,FALSE)),
IF(VLOOKUP(CONCATENATE($A57,AM$18),'Berechnung TBA'!$A$5:$Q$9166,1,FALSE)&lt;&gt;CONCATENATE($A57,AM$18),"",VLOOKUP(CONCATENATE($A57,AM$18),'Berechnung TBA'!$A$5:$Q$9166,17,FALSE)))))),"")</f>
        <v/>
      </c>
      <c r="AN57" s="14" t="str">
        <f>IFERROR(IF(OR($A57="",AN$18="",$A57=AN$18),"",
IF(AND($A57&lt;10,AN$18&lt;10),IF(VLOOKUP(CONCATENATE(0,$A57,0,AN$18),'Berechnung TBA'!$A$5:$Q$9166,1,FALSE)&lt;&gt;CONCATENATE(0,$A57,0,AN$18),"",VLOOKUP(CONCATENATE(0,$A57,0,AN$18),'Berechnung TBA'!$A$5:$Q$9166,17,FALSE)),
IF(AND($A57&lt;10,OR(AN$18=10,AN$18&gt;10)),IF(VLOOKUP(CONCATENATE(0,$A57,AN$18),'Berechnung TBA'!$A$5:$Q$9166,1,FALSE)&lt;&gt;CONCATENATE(0,$A57,AN$18),"",VLOOKUP(CONCATENATE(0,$A57,AN$18),'Berechnung TBA'!$A$5:$Q$9166,17,FALSE)),
IF(AND(AN$18&lt;10,OR($A57=10,$A57&gt;10)),IF(VLOOKUP(CONCATENATE($A57,0,AN$18),'Berechnung TBA'!$A$5:$Q$9166,1,FALSE)&lt;&gt;CONCATENATE($A57,0,AN$18),"",VLOOKUP(CONCATENATE($A57,0,AN$18),'Berechnung TBA'!$A$5:$Q$9166,17,FALSE)),
IF(VLOOKUP(CONCATENATE($A57,AN$18),'Berechnung TBA'!$A$5:$Q$9166,1,FALSE)&lt;&gt;CONCATENATE($A57,AN$18),"",VLOOKUP(CONCATENATE($A57,AN$18),'Berechnung TBA'!$A$5:$Q$9166,17,FALSE)))))),"")</f>
        <v/>
      </c>
    </row>
    <row r="58" spans="1:40" x14ac:dyDescent="0.2">
      <c r="A58" s="6" t="str">
        <f t="shared" si="1"/>
        <v/>
      </c>
      <c r="B58" s="6" t="str">
        <f>IF(AN8="","",AN8)</f>
        <v/>
      </c>
      <c r="C58" s="13" t="str">
        <f>IF(AN$8="","",
IF(AN$8="FG",
IF(AND(2/3*AN$10/1.2&gt;2,OR(2/3*AN$10/1.2&lt;8,2/3*AN$10/1.2=8)),2/3*AN$10/1.2,IF(2/3*AN$10/1.2&gt;8,8,2)),
IF(AN$8="SB",
IF(AND(2/3*AN$10/0.8&gt;2,OR(2/3*AN$10/0.8&lt;8,2/3*AN$10/0.8=8)),2/3*AN$10/0.8,IF(2/3*AN$10/0.8&gt;8,8,2)),
VLOOKUP(AN$12,Berechnungsparameter!$A$23:$G$33,4,FALSE))))</f>
        <v/>
      </c>
      <c r="D58" s="13" t="str">
        <f>IF(AN$8="","",
VLOOKUP(AN$12,Berechnungsparameter!$A$23:$G$33,7,FALSE))</f>
        <v/>
      </c>
      <c r="E58" s="14" t="str">
        <f>IFERROR(IF(OR($A58="",E$18="",$A58=E$18),"",
IF(AND($A58&lt;10,E$18&lt;10),IF(VLOOKUP(CONCATENATE(0,$A58,0,E$18),'Berechnung TBA'!$A$5:$Q$9166,1,FALSE)&lt;&gt;CONCATENATE(0,$A58,0,E$18),"",VLOOKUP(CONCATENATE(0,$A58,0,E$18),'Berechnung TBA'!$A$5:$Q$9166,17,FALSE)),
IF(AND($A58&lt;10,OR(E$18=10,E$18&gt;10)),IF(VLOOKUP(CONCATENATE(0,$A58,E$18),'Berechnung TBA'!$A$5:$Q$9166,1,FALSE)&lt;&gt;CONCATENATE(0,$A58,E$18),"",VLOOKUP(CONCATENATE(0,$A58,E$18),'Berechnung TBA'!$A$5:$Q$9166,17,FALSE)),
IF(AND(E$18&lt;10,OR($A58=10,$A58&gt;10)),IF(VLOOKUP(CONCATENATE($A58,0,E$18),'Berechnung TBA'!$A$5:$Q$9166,1,FALSE)&lt;&gt;CONCATENATE($A58,0,E$18),"",VLOOKUP(CONCATENATE($A58,0,E$18),'Berechnung TBA'!$A$5:$Q$9166,17,FALSE)),
IF(VLOOKUP(CONCATENATE($A58,E$18),'Berechnung TBA'!$A$5:$Q$9166,1,FALSE)&lt;&gt;CONCATENATE($A58,E$18),"",VLOOKUP(CONCATENATE($A58,E$18),'Berechnung TBA'!$A$5:$Q$9166,17,FALSE)))))),"")</f>
        <v/>
      </c>
      <c r="F58" s="14" t="str">
        <f>IFERROR(IF(OR($A58="",F$18="",$A58=F$18),"",
IF(AND($A58&lt;10,F$18&lt;10),IF(VLOOKUP(CONCATENATE(0,$A58,0,F$18),'Berechnung TBA'!$A$5:$Q$9166,1,FALSE)&lt;&gt;CONCATENATE(0,$A58,0,F$18),"",VLOOKUP(CONCATENATE(0,$A58,0,F$18),'Berechnung TBA'!$A$5:$Q$9166,17,FALSE)),
IF(AND($A58&lt;10,OR(F$18=10,F$18&gt;10)),IF(VLOOKUP(CONCATENATE(0,$A58,F$18),'Berechnung TBA'!$A$5:$Q$9166,1,FALSE)&lt;&gt;CONCATENATE(0,$A58,F$18),"",VLOOKUP(CONCATENATE(0,$A58,F$18),'Berechnung TBA'!$A$5:$Q$9166,17,FALSE)),
IF(AND(F$18&lt;10,OR($A58=10,$A58&gt;10)),IF(VLOOKUP(CONCATENATE($A58,0,F$18),'Berechnung TBA'!$A$5:$Q$9166,1,FALSE)&lt;&gt;CONCATENATE($A58,0,F$18),"",VLOOKUP(CONCATENATE($A58,0,F$18),'Berechnung TBA'!$A$5:$Q$9166,17,FALSE)),
IF(VLOOKUP(CONCATENATE($A58,F$18),'Berechnung TBA'!$A$5:$Q$9166,1,FALSE)&lt;&gt;CONCATENATE($A58,F$18),"",VLOOKUP(CONCATENATE($A58,F$18),'Berechnung TBA'!$A$5:$Q$9166,17,FALSE)))))),"")</f>
        <v/>
      </c>
      <c r="G58" s="14" t="str">
        <f>IFERROR(IF(OR($A58="",G$18="",$A58=G$18),"",
IF(AND($A58&lt;10,G$18&lt;10),IF(VLOOKUP(CONCATENATE(0,$A58,0,G$18),'Berechnung TBA'!$A$5:$Q$9166,1,FALSE)&lt;&gt;CONCATENATE(0,$A58,0,G$18),"",VLOOKUP(CONCATENATE(0,$A58,0,G$18),'Berechnung TBA'!$A$5:$Q$9166,17,FALSE)),
IF(AND($A58&lt;10,OR(G$18=10,G$18&gt;10)),IF(VLOOKUP(CONCATENATE(0,$A58,G$18),'Berechnung TBA'!$A$5:$Q$9166,1,FALSE)&lt;&gt;CONCATENATE(0,$A58,G$18),"",VLOOKUP(CONCATENATE(0,$A58,G$18),'Berechnung TBA'!$A$5:$Q$9166,17,FALSE)),
IF(AND(G$18&lt;10,OR($A58=10,$A58&gt;10)),IF(VLOOKUP(CONCATENATE($A58,0,G$18),'Berechnung TBA'!$A$5:$Q$9166,1,FALSE)&lt;&gt;CONCATENATE($A58,0,G$18),"",VLOOKUP(CONCATENATE($A58,0,G$18),'Berechnung TBA'!$A$5:$Q$9166,17,FALSE)),
IF(VLOOKUP(CONCATENATE($A58,G$18),'Berechnung TBA'!$A$5:$Q$9166,1,FALSE)&lt;&gt;CONCATENATE($A58,G$18),"",VLOOKUP(CONCATENATE($A58,G$18),'Berechnung TBA'!$A$5:$Q$9166,17,FALSE)))))),"")</f>
        <v/>
      </c>
      <c r="H58" s="14" t="str">
        <f>IFERROR(IF(OR($A58="",H$18="",$A58=H$18),"",
IF(AND($A58&lt;10,H$18&lt;10),IF(VLOOKUP(CONCATENATE(0,$A58,0,H$18),'Berechnung TBA'!$A$5:$Q$9166,1,FALSE)&lt;&gt;CONCATENATE(0,$A58,0,H$18),"",VLOOKUP(CONCATENATE(0,$A58,0,H$18),'Berechnung TBA'!$A$5:$Q$9166,17,FALSE)),
IF(AND($A58&lt;10,OR(H$18=10,H$18&gt;10)),IF(VLOOKUP(CONCATENATE(0,$A58,H$18),'Berechnung TBA'!$A$5:$Q$9166,1,FALSE)&lt;&gt;CONCATENATE(0,$A58,H$18),"",VLOOKUP(CONCATENATE(0,$A58,H$18),'Berechnung TBA'!$A$5:$Q$9166,17,FALSE)),
IF(AND(H$18&lt;10,OR($A58=10,$A58&gt;10)),IF(VLOOKUP(CONCATENATE($A58,0,H$18),'Berechnung TBA'!$A$5:$Q$9166,1,FALSE)&lt;&gt;CONCATENATE($A58,0,H$18),"",VLOOKUP(CONCATENATE($A58,0,H$18),'Berechnung TBA'!$A$5:$Q$9166,17,FALSE)),
IF(VLOOKUP(CONCATENATE($A58,H$18),'Berechnung TBA'!$A$5:$Q$9166,1,FALSE)&lt;&gt;CONCATENATE($A58,H$18),"",VLOOKUP(CONCATENATE($A58,H$18),'Berechnung TBA'!$A$5:$Q$9166,17,FALSE)))))),"")</f>
        <v/>
      </c>
      <c r="I58" s="14" t="str">
        <f>IFERROR(IF(OR($A58="",I$18="",$A58=I$18),"",
IF(AND($A58&lt;10,I$18&lt;10),IF(VLOOKUP(CONCATENATE(0,$A58,0,I$18),'Berechnung TBA'!$A$5:$Q$9166,1,FALSE)&lt;&gt;CONCATENATE(0,$A58,0,I$18),"",VLOOKUP(CONCATENATE(0,$A58,0,I$18),'Berechnung TBA'!$A$5:$Q$9166,17,FALSE)),
IF(AND($A58&lt;10,OR(I$18=10,I$18&gt;10)),IF(VLOOKUP(CONCATENATE(0,$A58,I$18),'Berechnung TBA'!$A$5:$Q$9166,1,FALSE)&lt;&gt;CONCATENATE(0,$A58,I$18),"",VLOOKUP(CONCATENATE(0,$A58,I$18),'Berechnung TBA'!$A$5:$Q$9166,17,FALSE)),
IF(AND(I$18&lt;10,OR($A58=10,$A58&gt;10)),IF(VLOOKUP(CONCATENATE($A58,0,I$18),'Berechnung TBA'!$A$5:$Q$9166,1,FALSE)&lt;&gt;CONCATENATE($A58,0,I$18),"",VLOOKUP(CONCATENATE($A58,0,I$18),'Berechnung TBA'!$A$5:$Q$9166,17,FALSE)),
IF(VLOOKUP(CONCATENATE($A58,I$18),'Berechnung TBA'!$A$5:$Q$9166,1,FALSE)&lt;&gt;CONCATENATE($A58,I$18),"",VLOOKUP(CONCATENATE($A58,I$18),'Berechnung TBA'!$A$5:$Q$9166,17,FALSE)))))),"")</f>
        <v/>
      </c>
      <c r="J58" s="14" t="str">
        <f>IFERROR(IF(OR($A58="",J$18="",$A58=J$18),"",
IF(AND($A58&lt;10,J$18&lt;10),IF(VLOOKUP(CONCATENATE(0,$A58,0,J$18),'Berechnung TBA'!$A$5:$Q$9166,1,FALSE)&lt;&gt;CONCATENATE(0,$A58,0,J$18),"",VLOOKUP(CONCATENATE(0,$A58,0,J$18),'Berechnung TBA'!$A$5:$Q$9166,17,FALSE)),
IF(AND($A58&lt;10,OR(J$18=10,J$18&gt;10)),IF(VLOOKUP(CONCATENATE(0,$A58,J$18),'Berechnung TBA'!$A$5:$Q$9166,1,FALSE)&lt;&gt;CONCATENATE(0,$A58,J$18),"",VLOOKUP(CONCATENATE(0,$A58,J$18),'Berechnung TBA'!$A$5:$Q$9166,17,FALSE)),
IF(AND(J$18&lt;10,OR($A58=10,$A58&gt;10)),IF(VLOOKUP(CONCATENATE($A58,0,J$18),'Berechnung TBA'!$A$5:$Q$9166,1,FALSE)&lt;&gt;CONCATENATE($A58,0,J$18),"",VLOOKUP(CONCATENATE($A58,0,J$18),'Berechnung TBA'!$A$5:$Q$9166,17,FALSE)),
IF(VLOOKUP(CONCATENATE($A58,J$18),'Berechnung TBA'!$A$5:$Q$9166,1,FALSE)&lt;&gt;CONCATENATE($A58,J$18),"",VLOOKUP(CONCATENATE($A58,J$18),'Berechnung TBA'!$A$5:$Q$9166,17,FALSE)))))),"")</f>
        <v/>
      </c>
      <c r="K58" s="14" t="str">
        <f>IFERROR(IF(OR($A58="",K$18="",$A58=K$18),"",
IF(AND($A58&lt;10,K$18&lt;10),IF(VLOOKUP(CONCATENATE(0,$A58,0,K$18),'Berechnung TBA'!$A$5:$Q$9166,1,FALSE)&lt;&gt;CONCATENATE(0,$A58,0,K$18),"",VLOOKUP(CONCATENATE(0,$A58,0,K$18),'Berechnung TBA'!$A$5:$Q$9166,17,FALSE)),
IF(AND($A58&lt;10,OR(K$18=10,K$18&gt;10)),IF(VLOOKUP(CONCATENATE(0,$A58,K$18),'Berechnung TBA'!$A$5:$Q$9166,1,FALSE)&lt;&gt;CONCATENATE(0,$A58,K$18),"",VLOOKUP(CONCATENATE(0,$A58,K$18),'Berechnung TBA'!$A$5:$Q$9166,17,FALSE)),
IF(AND(K$18&lt;10,OR($A58=10,$A58&gt;10)),IF(VLOOKUP(CONCATENATE($A58,0,K$18),'Berechnung TBA'!$A$5:$Q$9166,1,FALSE)&lt;&gt;CONCATENATE($A58,0,K$18),"",VLOOKUP(CONCATENATE($A58,0,K$18),'Berechnung TBA'!$A$5:$Q$9166,17,FALSE)),
IF(VLOOKUP(CONCATENATE($A58,K$18),'Berechnung TBA'!$A$5:$Q$9166,1,FALSE)&lt;&gt;CONCATENATE($A58,K$18),"",VLOOKUP(CONCATENATE($A58,K$18),'Berechnung TBA'!$A$5:$Q$9166,17,FALSE)))))),"")</f>
        <v/>
      </c>
      <c r="L58" s="14" t="str">
        <f>IFERROR(IF(OR($A58="",L$18="",$A58=L$18),"",
IF(AND($A58&lt;10,L$18&lt;10),IF(VLOOKUP(CONCATENATE(0,$A58,0,L$18),'Berechnung TBA'!$A$5:$Q$9166,1,FALSE)&lt;&gt;CONCATENATE(0,$A58,0,L$18),"",VLOOKUP(CONCATENATE(0,$A58,0,L$18),'Berechnung TBA'!$A$5:$Q$9166,17,FALSE)),
IF(AND($A58&lt;10,OR(L$18=10,L$18&gt;10)),IF(VLOOKUP(CONCATENATE(0,$A58,L$18),'Berechnung TBA'!$A$5:$Q$9166,1,FALSE)&lt;&gt;CONCATENATE(0,$A58,L$18),"",VLOOKUP(CONCATENATE(0,$A58,L$18),'Berechnung TBA'!$A$5:$Q$9166,17,FALSE)),
IF(AND(L$18&lt;10,OR($A58=10,$A58&gt;10)),IF(VLOOKUP(CONCATENATE($A58,0,L$18),'Berechnung TBA'!$A$5:$Q$9166,1,FALSE)&lt;&gt;CONCATENATE($A58,0,L$18),"",VLOOKUP(CONCATENATE($A58,0,L$18),'Berechnung TBA'!$A$5:$Q$9166,17,FALSE)),
IF(VLOOKUP(CONCATENATE($A58,L$18),'Berechnung TBA'!$A$5:$Q$9166,1,FALSE)&lt;&gt;CONCATENATE($A58,L$18),"",VLOOKUP(CONCATENATE($A58,L$18),'Berechnung TBA'!$A$5:$Q$9166,17,FALSE)))))),"")</f>
        <v/>
      </c>
      <c r="M58" s="14" t="str">
        <f>IFERROR(IF(OR($A58="",M$18="",$A58=M$18),"",
IF(AND($A58&lt;10,M$18&lt;10),IF(VLOOKUP(CONCATENATE(0,$A58,0,M$18),'Berechnung TBA'!$A$5:$Q$9166,1,FALSE)&lt;&gt;CONCATENATE(0,$A58,0,M$18),"",VLOOKUP(CONCATENATE(0,$A58,0,M$18),'Berechnung TBA'!$A$5:$Q$9166,17,FALSE)),
IF(AND($A58&lt;10,OR(M$18=10,M$18&gt;10)),IF(VLOOKUP(CONCATENATE(0,$A58,M$18),'Berechnung TBA'!$A$5:$Q$9166,1,FALSE)&lt;&gt;CONCATENATE(0,$A58,M$18),"",VLOOKUP(CONCATENATE(0,$A58,M$18),'Berechnung TBA'!$A$5:$Q$9166,17,FALSE)),
IF(AND(M$18&lt;10,OR($A58=10,$A58&gt;10)),IF(VLOOKUP(CONCATENATE($A58,0,M$18),'Berechnung TBA'!$A$5:$Q$9166,1,FALSE)&lt;&gt;CONCATENATE($A58,0,M$18),"",VLOOKUP(CONCATENATE($A58,0,M$18),'Berechnung TBA'!$A$5:$Q$9166,17,FALSE)),
IF(VLOOKUP(CONCATENATE($A58,M$18),'Berechnung TBA'!$A$5:$Q$9166,1,FALSE)&lt;&gt;CONCATENATE($A58,M$18),"",VLOOKUP(CONCATENATE($A58,M$18),'Berechnung TBA'!$A$5:$Q$9166,17,FALSE)))))),"")</f>
        <v/>
      </c>
      <c r="N58" s="14" t="str">
        <f>IFERROR(IF(OR($A58="",N$18="",$A58=N$18),"",
IF(AND($A58&lt;10,N$18&lt;10),IF(VLOOKUP(CONCATENATE(0,$A58,0,N$18),'Berechnung TBA'!$A$5:$Q$9166,1,FALSE)&lt;&gt;CONCATENATE(0,$A58,0,N$18),"",VLOOKUP(CONCATENATE(0,$A58,0,N$18),'Berechnung TBA'!$A$5:$Q$9166,17,FALSE)),
IF(AND($A58&lt;10,OR(N$18=10,N$18&gt;10)),IF(VLOOKUP(CONCATENATE(0,$A58,N$18),'Berechnung TBA'!$A$5:$Q$9166,1,FALSE)&lt;&gt;CONCATENATE(0,$A58,N$18),"",VLOOKUP(CONCATENATE(0,$A58,N$18),'Berechnung TBA'!$A$5:$Q$9166,17,FALSE)),
IF(AND(N$18&lt;10,OR($A58=10,$A58&gt;10)),IF(VLOOKUP(CONCATENATE($A58,0,N$18),'Berechnung TBA'!$A$5:$Q$9166,1,FALSE)&lt;&gt;CONCATENATE($A58,0,N$18),"",VLOOKUP(CONCATENATE($A58,0,N$18),'Berechnung TBA'!$A$5:$Q$9166,17,FALSE)),
IF(VLOOKUP(CONCATENATE($A58,N$18),'Berechnung TBA'!$A$5:$Q$9166,1,FALSE)&lt;&gt;CONCATENATE($A58,N$18),"",VLOOKUP(CONCATENATE($A58,N$18),'Berechnung TBA'!$A$5:$Q$9166,17,FALSE)))))),"")</f>
        <v/>
      </c>
      <c r="O58" s="14" t="str">
        <f>IFERROR(IF(OR($A58="",O$18="",$A58=O$18),"",
IF(AND($A58&lt;10,O$18&lt;10),IF(VLOOKUP(CONCATENATE(0,$A58,0,O$18),'Berechnung TBA'!$A$5:$Q$9166,1,FALSE)&lt;&gt;CONCATENATE(0,$A58,0,O$18),"",VLOOKUP(CONCATENATE(0,$A58,0,O$18),'Berechnung TBA'!$A$5:$Q$9166,17,FALSE)),
IF(AND($A58&lt;10,OR(O$18=10,O$18&gt;10)),IF(VLOOKUP(CONCATENATE(0,$A58,O$18),'Berechnung TBA'!$A$5:$Q$9166,1,FALSE)&lt;&gt;CONCATENATE(0,$A58,O$18),"",VLOOKUP(CONCATENATE(0,$A58,O$18),'Berechnung TBA'!$A$5:$Q$9166,17,FALSE)),
IF(AND(O$18&lt;10,OR($A58=10,$A58&gt;10)),IF(VLOOKUP(CONCATENATE($A58,0,O$18),'Berechnung TBA'!$A$5:$Q$9166,1,FALSE)&lt;&gt;CONCATENATE($A58,0,O$18),"",VLOOKUP(CONCATENATE($A58,0,O$18),'Berechnung TBA'!$A$5:$Q$9166,17,FALSE)),
IF(VLOOKUP(CONCATENATE($A58,O$18),'Berechnung TBA'!$A$5:$Q$9166,1,FALSE)&lt;&gt;CONCATENATE($A58,O$18),"",VLOOKUP(CONCATENATE($A58,O$18),'Berechnung TBA'!$A$5:$Q$9166,17,FALSE)))))),"")</f>
        <v/>
      </c>
      <c r="P58" s="14" t="str">
        <f>IFERROR(IF(OR($A58="",P$18="",$A58=P$18),"",
IF(AND($A58&lt;10,P$18&lt;10),IF(VLOOKUP(CONCATENATE(0,$A58,0,P$18),'Berechnung TBA'!$A$5:$Q$9166,1,FALSE)&lt;&gt;CONCATENATE(0,$A58,0,P$18),"",VLOOKUP(CONCATENATE(0,$A58,0,P$18),'Berechnung TBA'!$A$5:$Q$9166,17,FALSE)),
IF(AND($A58&lt;10,OR(P$18=10,P$18&gt;10)),IF(VLOOKUP(CONCATENATE(0,$A58,P$18),'Berechnung TBA'!$A$5:$Q$9166,1,FALSE)&lt;&gt;CONCATENATE(0,$A58,P$18),"",VLOOKUP(CONCATENATE(0,$A58,P$18),'Berechnung TBA'!$A$5:$Q$9166,17,FALSE)),
IF(AND(P$18&lt;10,OR($A58=10,$A58&gt;10)),IF(VLOOKUP(CONCATENATE($A58,0,P$18),'Berechnung TBA'!$A$5:$Q$9166,1,FALSE)&lt;&gt;CONCATENATE($A58,0,P$18),"",VLOOKUP(CONCATENATE($A58,0,P$18),'Berechnung TBA'!$A$5:$Q$9166,17,FALSE)),
IF(VLOOKUP(CONCATENATE($A58,P$18),'Berechnung TBA'!$A$5:$Q$9166,1,FALSE)&lt;&gt;CONCATENATE($A58,P$18),"",VLOOKUP(CONCATENATE($A58,P$18),'Berechnung TBA'!$A$5:$Q$9166,17,FALSE)))))),"")</f>
        <v/>
      </c>
      <c r="Q58" s="14" t="str">
        <f>IFERROR(IF(OR($A58="",Q$18="",$A58=Q$18),"",
IF(AND($A58&lt;10,Q$18&lt;10),IF(VLOOKUP(CONCATENATE(0,$A58,0,Q$18),'Berechnung TBA'!$A$5:$Q$9166,1,FALSE)&lt;&gt;CONCATENATE(0,$A58,0,Q$18),"",VLOOKUP(CONCATENATE(0,$A58,0,Q$18),'Berechnung TBA'!$A$5:$Q$9166,17,FALSE)),
IF(AND($A58&lt;10,OR(Q$18=10,Q$18&gt;10)),IF(VLOOKUP(CONCATENATE(0,$A58,Q$18),'Berechnung TBA'!$A$5:$Q$9166,1,FALSE)&lt;&gt;CONCATENATE(0,$A58,Q$18),"",VLOOKUP(CONCATENATE(0,$A58,Q$18),'Berechnung TBA'!$A$5:$Q$9166,17,FALSE)),
IF(AND(Q$18&lt;10,OR($A58=10,$A58&gt;10)),IF(VLOOKUP(CONCATENATE($A58,0,Q$18),'Berechnung TBA'!$A$5:$Q$9166,1,FALSE)&lt;&gt;CONCATENATE($A58,0,Q$18),"",VLOOKUP(CONCATENATE($A58,0,Q$18),'Berechnung TBA'!$A$5:$Q$9166,17,FALSE)),
IF(VLOOKUP(CONCATENATE($A58,Q$18),'Berechnung TBA'!$A$5:$Q$9166,1,FALSE)&lt;&gt;CONCATENATE($A58,Q$18),"",VLOOKUP(CONCATENATE($A58,Q$18),'Berechnung TBA'!$A$5:$Q$9166,17,FALSE)))))),"")</f>
        <v/>
      </c>
      <c r="R58" s="14" t="str">
        <f>IFERROR(IF(OR($A58="",R$18="",$A58=R$18),"",
IF(AND($A58&lt;10,R$18&lt;10),IF(VLOOKUP(CONCATENATE(0,$A58,0,R$18),'Berechnung TBA'!$A$5:$Q$9166,1,FALSE)&lt;&gt;CONCATENATE(0,$A58,0,R$18),"",VLOOKUP(CONCATENATE(0,$A58,0,R$18),'Berechnung TBA'!$A$5:$Q$9166,17,FALSE)),
IF(AND($A58&lt;10,OR(R$18=10,R$18&gt;10)),IF(VLOOKUP(CONCATENATE(0,$A58,R$18),'Berechnung TBA'!$A$5:$Q$9166,1,FALSE)&lt;&gt;CONCATENATE(0,$A58,R$18),"",VLOOKUP(CONCATENATE(0,$A58,R$18),'Berechnung TBA'!$A$5:$Q$9166,17,FALSE)),
IF(AND(R$18&lt;10,OR($A58=10,$A58&gt;10)),IF(VLOOKUP(CONCATENATE($A58,0,R$18),'Berechnung TBA'!$A$5:$Q$9166,1,FALSE)&lt;&gt;CONCATENATE($A58,0,R$18),"",VLOOKUP(CONCATENATE($A58,0,R$18),'Berechnung TBA'!$A$5:$Q$9166,17,FALSE)),
IF(VLOOKUP(CONCATENATE($A58,R$18),'Berechnung TBA'!$A$5:$Q$9166,1,FALSE)&lt;&gt;CONCATENATE($A58,R$18),"",VLOOKUP(CONCATENATE($A58,R$18),'Berechnung TBA'!$A$5:$Q$9166,17,FALSE)))))),"")</f>
        <v/>
      </c>
      <c r="S58" s="14" t="str">
        <f>IFERROR(IF(OR($A58="",S$18="",$A58=S$18),"",
IF(AND($A58&lt;10,S$18&lt;10),IF(VLOOKUP(CONCATENATE(0,$A58,0,S$18),'Berechnung TBA'!$A$5:$Q$9166,1,FALSE)&lt;&gt;CONCATENATE(0,$A58,0,S$18),"",VLOOKUP(CONCATENATE(0,$A58,0,S$18),'Berechnung TBA'!$A$5:$Q$9166,17,FALSE)),
IF(AND($A58&lt;10,OR(S$18=10,S$18&gt;10)),IF(VLOOKUP(CONCATENATE(0,$A58,S$18),'Berechnung TBA'!$A$5:$Q$9166,1,FALSE)&lt;&gt;CONCATENATE(0,$A58,S$18),"",VLOOKUP(CONCATENATE(0,$A58,S$18),'Berechnung TBA'!$A$5:$Q$9166,17,FALSE)),
IF(AND(S$18&lt;10,OR($A58=10,$A58&gt;10)),IF(VLOOKUP(CONCATENATE($A58,0,S$18),'Berechnung TBA'!$A$5:$Q$9166,1,FALSE)&lt;&gt;CONCATENATE($A58,0,S$18),"",VLOOKUP(CONCATENATE($A58,0,S$18),'Berechnung TBA'!$A$5:$Q$9166,17,FALSE)),
IF(VLOOKUP(CONCATENATE($A58,S$18),'Berechnung TBA'!$A$5:$Q$9166,1,FALSE)&lt;&gt;CONCATENATE($A58,S$18),"",VLOOKUP(CONCATENATE($A58,S$18),'Berechnung TBA'!$A$5:$Q$9166,17,FALSE)))))),"")</f>
        <v/>
      </c>
      <c r="T58" s="14" t="str">
        <f>IFERROR(IF(OR($A58="",T$18="",$A58=T$18),"",
IF(AND($A58&lt;10,T$18&lt;10),IF(VLOOKUP(CONCATENATE(0,$A58,0,T$18),'Berechnung TBA'!$A$5:$Q$9166,1,FALSE)&lt;&gt;CONCATENATE(0,$A58,0,T$18),"",VLOOKUP(CONCATENATE(0,$A58,0,T$18),'Berechnung TBA'!$A$5:$Q$9166,17,FALSE)),
IF(AND($A58&lt;10,OR(T$18=10,T$18&gt;10)),IF(VLOOKUP(CONCATENATE(0,$A58,T$18),'Berechnung TBA'!$A$5:$Q$9166,1,FALSE)&lt;&gt;CONCATENATE(0,$A58,T$18),"",VLOOKUP(CONCATENATE(0,$A58,T$18),'Berechnung TBA'!$A$5:$Q$9166,17,FALSE)),
IF(AND(T$18&lt;10,OR($A58=10,$A58&gt;10)),IF(VLOOKUP(CONCATENATE($A58,0,T$18),'Berechnung TBA'!$A$5:$Q$9166,1,FALSE)&lt;&gt;CONCATENATE($A58,0,T$18),"",VLOOKUP(CONCATENATE($A58,0,T$18),'Berechnung TBA'!$A$5:$Q$9166,17,FALSE)),
IF(VLOOKUP(CONCATENATE($A58,T$18),'Berechnung TBA'!$A$5:$Q$9166,1,FALSE)&lt;&gt;CONCATENATE($A58,T$18),"",VLOOKUP(CONCATENATE($A58,T$18),'Berechnung TBA'!$A$5:$Q$9166,17,FALSE)))))),"")</f>
        <v/>
      </c>
      <c r="U58" s="14" t="str">
        <f>IFERROR(IF(OR($A58="",U$18="",$A58=U$18),"",
IF(AND($A58&lt;10,U$18&lt;10),IF(VLOOKUP(CONCATENATE(0,$A58,0,U$18),'Berechnung TBA'!$A$5:$Q$9166,1,FALSE)&lt;&gt;CONCATENATE(0,$A58,0,U$18),"",VLOOKUP(CONCATENATE(0,$A58,0,U$18),'Berechnung TBA'!$A$5:$Q$9166,17,FALSE)),
IF(AND($A58&lt;10,OR(U$18=10,U$18&gt;10)),IF(VLOOKUP(CONCATENATE(0,$A58,U$18),'Berechnung TBA'!$A$5:$Q$9166,1,FALSE)&lt;&gt;CONCATENATE(0,$A58,U$18),"",VLOOKUP(CONCATENATE(0,$A58,U$18),'Berechnung TBA'!$A$5:$Q$9166,17,FALSE)),
IF(AND(U$18&lt;10,OR($A58=10,$A58&gt;10)),IF(VLOOKUP(CONCATENATE($A58,0,U$18),'Berechnung TBA'!$A$5:$Q$9166,1,FALSE)&lt;&gt;CONCATENATE($A58,0,U$18),"",VLOOKUP(CONCATENATE($A58,0,U$18),'Berechnung TBA'!$A$5:$Q$9166,17,FALSE)),
IF(VLOOKUP(CONCATENATE($A58,U$18),'Berechnung TBA'!$A$5:$Q$9166,1,FALSE)&lt;&gt;CONCATENATE($A58,U$18),"",VLOOKUP(CONCATENATE($A58,U$18),'Berechnung TBA'!$A$5:$Q$9166,17,FALSE)))))),"")</f>
        <v/>
      </c>
      <c r="V58" s="14" t="str">
        <f>IFERROR(IF(OR($A58="",V$18="",$A58=V$18),"",
IF(AND($A58&lt;10,V$18&lt;10),IF(VLOOKUP(CONCATENATE(0,$A58,0,V$18),'Berechnung TBA'!$A$5:$Q$9166,1,FALSE)&lt;&gt;CONCATENATE(0,$A58,0,V$18),"",VLOOKUP(CONCATENATE(0,$A58,0,V$18),'Berechnung TBA'!$A$5:$Q$9166,17,FALSE)),
IF(AND($A58&lt;10,OR(V$18=10,V$18&gt;10)),IF(VLOOKUP(CONCATENATE(0,$A58,V$18),'Berechnung TBA'!$A$5:$Q$9166,1,FALSE)&lt;&gt;CONCATENATE(0,$A58,V$18),"",VLOOKUP(CONCATENATE(0,$A58,V$18),'Berechnung TBA'!$A$5:$Q$9166,17,FALSE)),
IF(AND(V$18&lt;10,OR($A58=10,$A58&gt;10)),IF(VLOOKUP(CONCATENATE($A58,0,V$18),'Berechnung TBA'!$A$5:$Q$9166,1,FALSE)&lt;&gt;CONCATENATE($A58,0,V$18),"",VLOOKUP(CONCATENATE($A58,0,V$18),'Berechnung TBA'!$A$5:$Q$9166,17,FALSE)),
IF(VLOOKUP(CONCATENATE($A58,V$18),'Berechnung TBA'!$A$5:$Q$9166,1,FALSE)&lt;&gt;CONCATENATE($A58,V$18),"",VLOOKUP(CONCATENATE($A58,V$18),'Berechnung TBA'!$A$5:$Q$9166,17,FALSE)))))),"")</f>
        <v/>
      </c>
      <c r="W58" s="14" t="str">
        <f>IFERROR(IF(OR($A58="",W$18="",$A58=W$18),"",
IF(AND($A58&lt;10,W$18&lt;10),IF(VLOOKUP(CONCATENATE(0,$A58,0,W$18),'Berechnung TBA'!$A$5:$Q$9166,1,FALSE)&lt;&gt;CONCATENATE(0,$A58,0,W$18),"",VLOOKUP(CONCATENATE(0,$A58,0,W$18),'Berechnung TBA'!$A$5:$Q$9166,17,FALSE)),
IF(AND($A58&lt;10,OR(W$18=10,W$18&gt;10)),IF(VLOOKUP(CONCATENATE(0,$A58,W$18),'Berechnung TBA'!$A$5:$Q$9166,1,FALSE)&lt;&gt;CONCATENATE(0,$A58,W$18),"",VLOOKUP(CONCATENATE(0,$A58,W$18),'Berechnung TBA'!$A$5:$Q$9166,17,FALSE)),
IF(AND(W$18&lt;10,OR($A58=10,$A58&gt;10)),IF(VLOOKUP(CONCATENATE($A58,0,W$18),'Berechnung TBA'!$A$5:$Q$9166,1,FALSE)&lt;&gt;CONCATENATE($A58,0,W$18),"",VLOOKUP(CONCATENATE($A58,0,W$18),'Berechnung TBA'!$A$5:$Q$9166,17,FALSE)),
IF(VLOOKUP(CONCATENATE($A58,W$18),'Berechnung TBA'!$A$5:$Q$9166,1,FALSE)&lt;&gt;CONCATENATE($A58,W$18),"",VLOOKUP(CONCATENATE($A58,W$18),'Berechnung TBA'!$A$5:$Q$9166,17,FALSE)))))),"")</f>
        <v/>
      </c>
      <c r="X58" s="14" t="str">
        <f>IFERROR(IF(OR($A58="",X$18="",$A58=X$18),"",
IF(AND($A58&lt;10,X$18&lt;10),IF(VLOOKUP(CONCATENATE(0,$A58,0,X$18),'Berechnung TBA'!$A$5:$Q$9166,1,FALSE)&lt;&gt;CONCATENATE(0,$A58,0,X$18),"",VLOOKUP(CONCATENATE(0,$A58,0,X$18),'Berechnung TBA'!$A$5:$Q$9166,17,FALSE)),
IF(AND($A58&lt;10,OR(X$18=10,X$18&gt;10)),IF(VLOOKUP(CONCATENATE(0,$A58,X$18),'Berechnung TBA'!$A$5:$Q$9166,1,FALSE)&lt;&gt;CONCATENATE(0,$A58,X$18),"",VLOOKUP(CONCATENATE(0,$A58,X$18),'Berechnung TBA'!$A$5:$Q$9166,17,FALSE)),
IF(AND(X$18&lt;10,OR($A58=10,$A58&gt;10)),IF(VLOOKUP(CONCATENATE($A58,0,X$18),'Berechnung TBA'!$A$5:$Q$9166,1,FALSE)&lt;&gt;CONCATENATE($A58,0,X$18),"",VLOOKUP(CONCATENATE($A58,0,X$18),'Berechnung TBA'!$A$5:$Q$9166,17,FALSE)),
IF(VLOOKUP(CONCATENATE($A58,X$18),'Berechnung TBA'!$A$5:$Q$9166,1,FALSE)&lt;&gt;CONCATENATE($A58,X$18),"",VLOOKUP(CONCATENATE($A58,X$18),'Berechnung TBA'!$A$5:$Q$9166,17,FALSE)))))),"")</f>
        <v/>
      </c>
      <c r="Y58" s="14" t="str">
        <f>IFERROR(IF(OR($A58="",Y$18="",$A58=Y$18),"",
IF(AND($A58&lt;10,Y$18&lt;10),IF(VLOOKUP(CONCATENATE(0,$A58,0,Y$18),'Berechnung TBA'!$A$5:$Q$9166,1,FALSE)&lt;&gt;CONCATENATE(0,$A58,0,Y$18),"",VLOOKUP(CONCATENATE(0,$A58,0,Y$18),'Berechnung TBA'!$A$5:$Q$9166,17,FALSE)),
IF(AND($A58&lt;10,OR(Y$18=10,Y$18&gt;10)),IF(VLOOKUP(CONCATENATE(0,$A58,Y$18),'Berechnung TBA'!$A$5:$Q$9166,1,FALSE)&lt;&gt;CONCATENATE(0,$A58,Y$18),"",VLOOKUP(CONCATENATE(0,$A58,Y$18),'Berechnung TBA'!$A$5:$Q$9166,17,FALSE)),
IF(AND(Y$18&lt;10,OR($A58=10,$A58&gt;10)),IF(VLOOKUP(CONCATENATE($A58,0,Y$18),'Berechnung TBA'!$A$5:$Q$9166,1,FALSE)&lt;&gt;CONCATENATE($A58,0,Y$18),"",VLOOKUP(CONCATENATE($A58,0,Y$18),'Berechnung TBA'!$A$5:$Q$9166,17,FALSE)),
IF(VLOOKUP(CONCATENATE($A58,Y$18),'Berechnung TBA'!$A$5:$Q$9166,1,FALSE)&lt;&gt;CONCATENATE($A58,Y$18),"",VLOOKUP(CONCATENATE($A58,Y$18),'Berechnung TBA'!$A$5:$Q$9166,17,FALSE)))))),"")</f>
        <v/>
      </c>
      <c r="Z58" s="14" t="str">
        <f>IFERROR(IF(OR($A58="",Z$18="",$A58=Z$18),"",
IF(AND($A58&lt;10,Z$18&lt;10),IF(VLOOKUP(CONCATENATE(0,$A58,0,Z$18),'Berechnung TBA'!$A$5:$Q$9166,1,FALSE)&lt;&gt;CONCATENATE(0,$A58,0,Z$18),"",VLOOKUP(CONCATENATE(0,$A58,0,Z$18),'Berechnung TBA'!$A$5:$Q$9166,17,FALSE)),
IF(AND($A58&lt;10,OR(Z$18=10,Z$18&gt;10)),IF(VLOOKUP(CONCATENATE(0,$A58,Z$18),'Berechnung TBA'!$A$5:$Q$9166,1,FALSE)&lt;&gt;CONCATENATE(0,$A58,Z$18),"",VLOOKUP(CONCATENATE(0,$A58,Z$18),'Berechnung TBA'!$A$5:$Q$9166,17,FALSE)),
IF(AND(Z$18&lt;10,OR($A58=10,$A58&gt;10)),IF(VLOOKUP(CONCATENATE($A58,0,Z$18),'Berechnung TBA'!$A$5:$Q$9166,1,FALSE)&lt;&gt;CONCATENATE($A58,0,Z$18),"",VLOOKUP(CONCATENATE($A58,0,Z$18),'Berechnung TBA'!$A$5:$Q$9166,17,FALSE)),
IF(VLOOKUP(CONCATENATE($A58,Z$18),'Berechnung TBA'!$A$5:$Q$9166,1,FALSE)&lt;&gt;CONCATENATE($A58,Z$18),"",VLOOKUP(CONCATENATE($A58,Z$18),'Berechnung TBA'!$A$5:$Q$9166,17,FALSE)))))),"")</f>
        <v/>
      </c>
      <c r="AA58" s="14" t="str">
        <f>IFERROR(IF(OR($A58="",AA$18="",$A58=AA$18),"",
IF(AND($A58&lt;10,AA$18&lt;10),IF(VLOOKUP(CONCATENATE(0,$A58,0,AA$18),'Berechnung TBA'!$A$5:$Q$9166,1,FALSE)&lt;&gt;CONCATENATE(0,$A58,0,AA$18),"",VLOOKUP(CONCATENATE(0,$A58,0,AA$18),'Berechnung TBA'!$A$5:$Q$9166,17,FALSE)),
IF(AND($A58&lt;10,OR(AA$18=10,AA$18&gt;10)),IF(VLOOKUP(CONCATENATE(0,$A58,AA$18),'Berechnung TBA'!$A$5:$Q$9166,1,FALSE)&lt;&gt;CONCATENATE(0,$A58,AA$18),"",VLOOKUP(CONCATENATE(0,$A58,AA$18),'Berechnung TBA'!$A$5:$Q$9166,17,FALSE)),
IF(AND(AA$18&lt;10,OR($A58=10,$A58&gt;10)),IF(VLOOKUP(CONCATENATE($A58,0,AA$18),'Berechnung TBA'!$A$5:$Q$9166,1,FALSE)&lt;&gt;CONCATENATE($A58,0,AA$18),"",VLOOKUP(CONCATENATE($A58,0,AA$18),'Berechnung TBA'!$A$5:$Q$9166,17,FALSE)),
IF(VLOOKUP(CONCATENATE($A58,AA$18),'Berechnung TBA'!$A$5:$Q$9166,1,FALSE)&lt;&gt;CONCATENATE($A58,AA$18),"",VLOOKUP(CONCATENATE($A58,AA$18),'Berechnung TBA'!$A$5:$Q$9166,17,FALSE)))))),"")</f>
        <v/>
      </c>
      <c r="AB58" s="14" t="str">
        <f>IFERROR(IF(OR($A58="",AB$18="",$A58=AB$18),"",
IF(AND($A58&lt;10,AB$18&lt;10),IF(VLOOKUP(CONCATENATE(0,$A58,0,AB$18),'Berechnung TBA'!$A$5:$Q$9166,1,FALSE)&lt;&gt;CONCATENATE(0,$A58,0,AB$18),"",VLOOKUP(CONCATENATE(0,$A58,0,AB$18),'Berechnung TBA'!$A$5:$Q$9166,17,FALSE)),
IF(AND($A58&lt;10,OR(AB$18=10,AB$18&gt;10)),IF(VLOOKUP(CONCATENATE(0,$A58,AB$18),'Berechnung TBA'!$A$5:$Q$9166,1,FALSE)&lt;&gt;CONCATENATE(0,$A58,AB$18),"",VLOOKUP(CONCATENATE(0,$A58,AB$18),'Berechnung TBA'!$A$5:$Q$9166,17,FALSE)),
IF(AND(AB$18&lt;10,OR($A58=10,$A58&gt;10)),IF(VLOOKUP(CONCATENATE($A58,0,AB$18),'Berechnung TBA'!$A$5:$Q$9166,1,FALSE)&lt;&gt;CONCATENATE($A58,0,AB$18),"",VLOOKUP(CONCATENATE($A58,0,AB$18),'Berechnung TBA'!$A$5:$Q$9166,17,FALSE)),
IF(VLOOKUP(CONCATENATE($A58,AB$18),'Berechnung TBA'!$A$5:$Q$9166,1,FALSE)&lt;&gt;CONCATENATE($A58,AB$18),"",VLOOKUP(CONCATENATE($A58,AB$18),'Berechnung TBA'!$A$5:$Q$9166,17,FALSE)))))),"")</f>
        <v/>
      </c>
      <c r="AC58" s="14" t="str">
        <f>IFERROR(IF(OR($A58="",AC$18="",$A58=AC$18),"",
IF(AND($A58&lt;10,AC$18&lt;10),IF(VLOOKUP(CONCATENATE(0,$A58,0,AC$18),'Berechnung TBA'!$A$5:$Q$9166,1,FALSE)&lt;&gt;CONCATENATE(0,$A58,0,AC$18),"",VLOOKUP(CONCATENATE(0,$A58,0,AC$18),'Berechnung TBA'!$A$5:$Q$9166,17,FALSE)),
IF(AND($A58&lt;10,OR(AC$18=10,AC$18&gt;10)),IF(VLOOKUP(CONCATENATE(0,$A58,AC$18),'Berechnung TBA'!$A$5:$Q$9166,1,FALSE)&lt;&gt;CONCATENATE(0,$A58,AC$18),"",VLOOKUP(CONCATENATE(0,$A58,AC$18),'Berechnung TBA'!$A$5:$Q$9166,17,FALSE)),
IF(AND(AC$18&lt;10,OR($A58=10,$A58&gt;10)),IF(VLOOKUP(CONCATENATE($A58,0,AC$18),'Berechnung TBA'!$A$5:$Q$9166,1,FALSE)&lt;&gt;CONCATENATE($A58,0,AC$18),"",VLOOKUP(CONCATENATE($A58,0,AC$18),'Berechnung TBA'!$A$5:$Q$9166,17,FALSE)),
IF(VLOOKUP(CONCATENATE($A58,AC$18),'Berechnung TBA'!$A$5:$Q$9166,1,FALSE)&lt;&gt;CONCATENATE($A58,AC$18),"",VLOOKUP(CONCATENATE($A58,AC$18),'Berechnung TBA'!$A$5:$Q$9166,17,FALSE)))))),"")</f>
        <v/>
      </c>
      <c r="AD58" s="14" t="str">
        <f>IFERROR(IF(OR($A58="",AD$18="",$A58=AD$18),"",
IF(AND($A58&lt;10,AD$18&lt;10),IF(VLOOKUP(CONCATENATE(0,$A58,0,AD$18),'Berechnung TBA'!$A$5:$Q$9166,1,FALSE)&lt;&gt;CONCATENATE(0,$A58,0,AD$18),"",VLOOKUP(CONCATENATE(0,$A58,0,AD$18),'Berechnung TBA'!$A$5:$Q$9166,17,FALSE)),
IF(AND($A58&lt;10,OR(AD$18=10,AD$18&gt;10)),IF(VLOOKUP(CONCATENATE(0,$A58,AD$18),'Berechnung TBA'!$A$5:$Q$9166,1,FALSE)&lt;&gt;CONCATENATE(0,$A58,AD$18),"",VLOOKUP(CONCATENATE(0,$A58,AD$18),'Berechnung TBA'!$A$5:$Q$9166,17,FALSE)),
IF(AND(AD$18&lt;10,OR($A58=10,$A58&gt;10)),IF(VLOOKUP(CONCATENATE($A58,0,AD$18),'Berechnung TBA'!$A$5:$Q$9166,1,FALSE)&lt;&gt;CONCATENATE($A58,0,AD$18),"",VLOOKUP(CONCATENATE($A58,0,AD$18),'Berechnung TBA'!$A$5:$Q$9166,17,FALSE)),
IF(VLOOKUP(CONCATENATE($A58,AD$18),'Berechnung TBA'!$A$5:$Q$9166,1,FALSE)&lt;&gt;CONCATENATE($A58,AD$18),"",VLOOKUP(CONCATENATE($A58,AD$18),'Berechnung TBA'!$A$5:$Q$9166,17,FALSE)))))),"")</f>
        <v/>
      </c>
      <c r="AE58" s="14" t="str">
        <f>IFERROR(IF(OR($A58="",AE$18="",$A58=AE$18),"",
IF(AND($A58&lt;10,AE$18&lt;10),IF(VLOOKUP(CONCATENATE(0,$A58,0,AE$18),'Berechnung TBA'!$A$5:$Q$9166,1,FALSE)&lt;&gt;CONCATENATE(0,$A58,0,AE$18),"",VLOOKUP(CONCATENATE(0,$A58,0,AE$18),'Berechnung TBA'!$A$5:$Q$9166,17,FALSE)),
IF(AND($A58&lt;10,OR(AE$18=10,AE$18&gt;10)),IF(VLOOKUP(CONCATENATE(0,$A58,AE$18),'Berechnung TBA'!$A$5:$Q$9166,1,FALSE)&lt;&gt;CONCATENATE(0,$A58,AE$18),"",VLOOKUP(CONCATENATE(0,$A58,AE$18),'Berechnung TBA'!$A$5:$Q$9166,17,FALSE)),
IF(AND(AE$18&lt;10,OR($A58=10,$A58&gt;10)),IF(VLOOKUP(CONCATENATE($A58,0,AE$18),'Berechnung TBA'!$A$5:$Q$9166,1,FALSE)&lt;&gt;CONCATENATE($A58,0,AE$18),"",VLOOKUP(CONCATENATE($A58,0,AE$18),'Berechnung TBA'!$A$5:$Q$9166,17,FALSE)),
IF(VLOOKUP(CONCATENATE($A58,AE$18),'Berechnung TBA'!$A$5:$Q$9166,1,FALSE)&lt;&gt;CONCATENATE($A58,AE$18),"",VLOOKUP(CONCATENATE($A58,AE$18),'Berechnung TBA'!$A$5:$Q$9166,17,FALSE)))))),"")</f>
        <v/>
      </c>
      <c r="AF58" s="14" t="str">
        <f>IFERROR(IF(OR($A58="",AF$18="",$A58=AF$18),"",
IF(AND($A58&lt;10,AF$18&lt;10),IF(VLOOKUP(CONCATENATE(0,$A58,0,AF$18),'Berechnung TBA'!$A$5:$Q$9166,1,FALSE)&lt;&gt;CONCATENATE(0,$A58,0,AF$18),"",VLOOKUP(CONCATENATE(0,$A58,0,AF$18),'Berechnung TBA'!$A$5:$Q$9166,17,FALSE)),
IF(AND($A58&lt;10,OR(AF$18=10,AF$18&gt;10)),IF(VLOOKUP(CONCATENATE(0,$A58,AF$18),'Berechnung TBA'!$A$5:$Q$9166,1,FALSE)&lt;&gt;CONCATENATE(0,$A58,AF$18),"",VLOOKUP(CONCATENATE(0,$A58,AF$18),'Berechnung TBA'!$A$5:$Q$9166,17,FALSE)),
IF(AND(AF$18&lt;10,OR($A58=10,$A58&gt;10)),IF(VLOOKUP(CONCATENATE($A58,0,AF$18),'Berechnung TBA'!$A$5:$Q$9166,1,FALSE)&lt;&gt;CONCATENATE($A58,0,AF$18),"",VLOOKUP(CONCATENATE($A58,0,AF$18),'Berechnung TBA'!$A$5:$Q$9166,17,FALSE)),
IF(VLOOKUP(CONCATENATE($A58,AF$18),'Berechnung TBA'!$A$5:$Q$9166,1,FALSE)&lt;&gt;CONCATENATE($A58,AF$18),"",VLOOKUP(CONCATENATE($A58,AF$18),'Berechnung TBA'!$A$5:$Q$9166,17,FALSE)))))),"")</f>
        <v/>
      </c>
      <c r="AG58" s="14" t="str">
        <f>IFERROR(IF(OR($A58="",AG$18="",$A58=AG$18),"",
IF(AND($A58&lt;10,AG$18&lt;10),IF(VLOOKUP(CONCATENATE(0,$A58,0,AG$18),'Berechnung TBA'!$A$5:$Q$9166,1,FALSE)&lt;&gt;CONCATENATE(0,$A58,0,AG$18),"",VLOOKUP(CONCATENATE(0,$A58,0,AG$18),'Berechnung TBA'!$A$5:$Q$9166,17,FALSE)),
IF(AND($A58&lt;10,OR(AG$18=10,AG$18&gt;10)),IF(VLOOKUP(CONCATENATE(0,$A58,AG$18),'Berechnung TBA'!$A$5:$Q$9166,1,FALSE)&lt;&gt;CONCATENATE(0,$A58,AG$18),"",VLOOKUP(CONCATENATE(0,$A58,AG$18),'Berechnung TBA'!$A$5:$Q$9166,17,FALSE)),
IF(AND(AG$18&lt;10,OR($A58=10,$A58&gt;10)),IF(VLOOKUP(CONCATENATE($A58,0,AG$18),'Berechnung TBA'!$A$5:$Q$9166,1,FALSE)&lt;&gt;CONCATENATE($A58,0,AG$18),"",VLOOKUP(CONCATENATE($A58,0,AG$18),'Berechnung TBA'!$A$5:$Q$9166,17,FALSE)),
IF(VLOOKUP(CONCATENATE($A58,AG$18),'Berechnung TBA'!$A$5:$Q$9166,1,FALSE)&lt;&gt;CONCATENATE($A58,AG$18),"",VLOOKUP(CONCATENATE($A58,AG$18),'Berechnung TBA'!$A$5:$Q$9166,17,FALSE)))))),"")</f>
        <v/>
      </c>
      <c r="AH58" s="14" t="str">
        <f>IFERROR(IF(OR($A58="",AH$18="",$A58=AH$18),"",
IF(AND($A58&lt;10,AH$18&lt;10),IF(VLOOKUP(CONCATENATE(0,$A58,0,AH$18),'Berechnung TBA'!$A$5:$Q$9166,1,FALSE)&lt;&gt;CONCATENATE(0,$A58,0,AH$18),"",VLOOKUP(CONCATENATE(0,$A58,0,AH$18),'Berechnung TBA'!$A$5:$Q$9166,17,FALSE)),
IF(AND($A58&lt;10,OR(AH$18=10,AH$18&gt;10)),IF(VLOOKUP(CONCATENATE(0,$A58,AH$18),'Berechnung TBA'!$A$5:$Q$9166,1,FALSE)&lt;&gt;CONCATENATE(0,$A58,AH$18),"",VLOOKUP(CONCATENATE(0,$A58,AH$18),'Berechnung TBA'!$A$5:$Q$9166,17,FALSE)),
IF(AND(AH$18&lt;10,OR($A58=10,$A58&gt;10)),IF(VLOOKUP(CONCATENATE($A58,0,AH$18),'Berechnung TBA'!$A$5:$Q$9166,1,FALSE)&lt;&gt;CONCATENATE($A58,0,AH$18),"",VLOOKUP(CONCATENATE($A58,0,AH$18),'Berechnung TBA'!$A$5:$Q$9166,17,FALSE)),
IF(VLOOKUP(CONCATENATE($A58,AH$18),'Berechnung TBA'!$A$5:$Q$9166,1,FALSE)&lt;&gt;CONCATENATE($A58,AH$18),"",VLOOKUP(CONCATENATE($A58,AH$18),'Berechnung TBA'!$A$5:$Q$9166,17,FALSE)))))),"")</f>
        <v/>
      </c>
      <c r="AI58" s="14" t="str">
        <f>IFERROR(IF(OR($A58="",AI$18="",$A58=AI$18),"",
IF(AND($A58&lt;10,AI$18&lt;10),IF(VLOOKUP(CONCATENATE(0,$A58,0,AI$18),'Berechnung TBA'!$A$5:$Q$9166,1,FALSE)&lt;&gt;CONCATENATE(0,$A58,0,AI$18),"",VLOOKUP(CONCATENATE(0,$A58,0,AI$18),'Berechnung TBA'!$A$5:$Q$9166,17,FALSE)),
IF(AND($A58&lt;10,OR(AI$18=10,AI$18&gt;10)),IF(VLOOKUP(CONCATENATE(0,$A58,AI$18),'Berechnung TBA'!$A$5:$Q$9166,1,FALSE)&lt;&gt;CONCATENATE(0,$A58,AI$18),"",VLOOKUP(CONCATENATE(0,$A58,AI$18),'Berechnung TBA'!$A$5:$Q$9166,17,FALSE)),
IF(AND(AI$18&lt;10,OR($A58=10,$A58&gt;10)),IF(VLOOKUP(CONCATENATE($A58,0,AI$18),'Berechnung TBA'!$A$5:$Q$9166,1,FALSE)&lt;&gt;CONCATENATE($A58,0,AI$18),"",VLOOKUP(CONCATENATE($A58,0,AI$18),'Berechnung TBA'!$A$5:$Q$9166,17,FALSE)),
IF(VLOOKUP(CONCATENATE($A58,AI$18),'Berechnung TBA'!$A$5:$Q$9166,1,FALSE)&lt;&gt;CONCATENATE($A58,AI$18),"",VLOOKUP(CONCATENATE($A58,AI$18),'Berechnung TBA'!$A$5:$Q$9166,17,FALSE)))))),"")</f>
        <v/>
      </c>
      <c r="AJ58" s="14" t="str">
        <f>IFERROR(IF(OR($A58="",AJ$18="",$A58=AJ$18),"",
IF(AND($A58&lt;10,AJ$18&lt;10),IF(VLOOKUP(CONCATENATE(0,$A58,0,AJ$18),'Berechnung TBA'!$A$5:$Q$9166,1,FALSE)&lt;&gt;CONCATENATE(0,$A58,0,AJ$18),"",VLOOKUP(CONCATENATE(0,$A58,0,AJ$18),'Berechnung TBA'!$A$5:$Q$9166,17,FALSE)),
IF(AND($A58&lt;10,OR(AJ$18=10,AJ$18&gt;10)),IF(VLOOKUP(CONCATENATE(0,$A58,AJ$18),'Berechnung TBA'!$A$5:$Q$9166,1,FALSE)&lt;&gt;CONCATENATE(0,$A58,AJ$18),"",VLOOKUP(CONCATENATE(0,$A58,AJ$18),'Berechnung TBA'!$A$5:$Q$9166,17,FALSE)),
IF(AND(AJ$18&lt;10,OR($A58=10,$A58&gt;10)),IF(VLOOKUP(CONCATENATE($A58,0,AJ$18),'Berechnung TBA'!$A$5:$Q$9166,1,FALSE)&lt;&gt;CONCATENATE($A58,0,AJ$18),"",VLOOKUP(CONCATENATE($A58,0,AJ$18),'Berechnung TBA'!$A$5:$Q$9166,17,FALSE)),
IF(VLOOKUP(CONCATENATE($A58,AJ$18),'Berechnung TBA'!$A$5:$Q$9166,1,FALSE)&lt;&gt;CONCATENATE($A58,AJ$18),"",VLOOKUP(CONCATENATE($A58,AJ$18),'Berechnung TBA'!$A$5:$Q$9166,17,FALSE)))))),"")</f>
        <v/>
      </c>
      <c r="AK58" s="14" t="str">
        <f>IFERROR(IF(OR($A58="",AK$18="",$A58=AK$18),"",
IF(AND($A58&lt;10,AK$18&lt;10),IF(VLOOKUP(CONCATENATE(0,$A58,0,AK$18),'Berechnung TBA'!$A$5:$Q$9166,1,FALSE)&lt;&gt;CONCATENATE(0,$A58,0,AK$18),"",VLOOKUP(CONCATENATE(0,$A58,0,AK$18),'Berechnung TBA'!$A$5:$Q$9166,17,FALSE)),
IF(AND($A58&lt;10,OR(AK$18=10,AK$18&gt;10)),IF(VLOOKUP(CONCATENATE(0,$A58,AK$18),'Berechnung TBA'!$A$5:$Q$9166,1,FALSE)&lt;&gt;CONCATENATE(0,$A58,AK$18),"",VLOOKUP(CONCATENATE(0,$A58,AK$18),'Berechnung TBA'!$A$5:$Q$9166,17,FALSE)),
IF(AND(AK$18&lt;10,OR($A58=10,$A58&gt;10)),IF(VLOOKUP(CONCATENATE($A58,0,AK$18),'Berechnung TBA'!$A$5:$Q$9166,1,FALSE)&lt;&gt;CONCATENATE($A58,0,AK$18),"",VLOOKUP(CONCATENATE($A58,0,AK$18),'Berechnung TBA'!$A$5:$Q$9166,17,FALSE)),
IF(VLOOKUP(CONCATENATE($A58,AK$18),'Berechnung TBA'!$A$5:$Q$9166,1,FALSE)&lt;&gt;CONCATENATE($A58,AK$18),"",VLOOKUP(CONCATENATE($A58,AK$18),'Berechnung TBA'!$A$5:$Q$9166,17,FALSE)))))),"")</f>
        <v/>
      </c>
      <c r="AL58" s="14" t="str">
        <f>IFERROR(IF(OR($A58="",AL$18="",$A58=AL$18),"",
IF(AND($A58&lt;10,AL$18&lt;10),IF(VLOOKUP(CONCATENATE(0,$A58,0,AL$18),'Berechnung TBA'!$A$5:$Q$9166,1,FALSE)&lt;&gt;CONCATENATE(0,$A58,0,AL$18),"",VLOOKUP(CONCATENATE(0,$A58,0,AL$18),'Berechnung TBA'!$A$5:$Q$9166,17,FALSE)),
IF(AND($A58&lt;10,OR(AL$18=10,AL$18&gt;10)),IF(VLOOKUP(CONCATENATE(0,$A58,AL$18),'Berechnung TBA'!$A$5:$Q$9166,1,FALSE)&lt;&gt;CONCATENATE(0,$A58,AL$18),"",VLOOKUP(CONCATENATE(0,$A58,AL$18),'Berechnung TBA'!$A$5:$Q$9166,17,FALSE)),
IF(AND(AL$18&lt;10,OR($A58=10,$A58&gt;10)),IF(VLOOKUP(CONCATENATE($A58,0,AL$18),'Berechnung TBA'!$A$5:$Q$9166,1,FALSE)&lt;&gt;CONCATENATE($A58,0,AL$18),"",VLOOKUP(CONCATENATE($A58,0,AL$18),'Berechnung TBA'!$A$5:$Q$9166,17,FALSE)),
IF(VLOOKUP(CONCATENATE($A58,AL$18),'Berechnung TBA'!$A$5:$Q$9166,1,FALSE)&lt;&gt;CONCATENATE($A58,AL$18),"",VLOOKUP(CONCATENATE($A58,AL$18),'Berechnung TBA'!$A$5:$Q$9166,17,FALSE)))))),"")</f>
        <v/>
      </c>
      <c r="AM58" s="14" t="str">
        <f>IFERROR(IF(OR($A58="",AM$18="",$A58=AM$18),"",
IF(AND($A58&lt;10,AM$18&lt;10),IF(VLOOKUP(CONCATENATE(0,$A58,0,AM$18),'Berechnung TBA'!$A$5:$Q$9166,1,FALSE)&lt;&gt;CONCATENATE(0,$A58,0,AM$18),"",VLOOKUP(CONCATENATE(0,$A58,0,AM$18),'Berechnung TBA'!$A$5:$Q$9166,17,FALSE)),
IF(AND($A58&lt;10,OR(AM$18=10,AM$18&gt;10)),IF(VLOOKUP(CONCATENATE(0,$A58,AM$18),'Berechnung TBA'!$A$5:$Q$9166,1,FALSE)&lt;&gt;CONCATENATE(0,$A58,AM$18),"",VLOOKUP(CONCATENATE(0,$A58,AM$18),'Berechnung TBA'!$A$5:$Q$9166,17,FALSE)),
IF(AND(AM$18&lt;10,OR($A58=10,$A58&gt;10)),IF(VLOOKUP(CONCATENATE($A58,0,AM$18),'Berechnung TBA'!$A$5:$Q$9166,1,FALSE)&lt;&gt;CONCATENATE($A58,0,AM$18),"",VLOOKUP(CONCATENATE($A58,0,AM$18),'Berechnung TBA'!$A$5:$Q$9166,17,FALSE)),
IF(VLOOKUP(CONCATENATE($A58,AM$18),'Berechnung TBA'!$A$5:$Q$9166,1,FALSE)&lt;&gt;CONCATENATE($A58,AM$18),"",VLOOKUP(CONCATENATE($A58,AM$18),'Berechnung TBA'!$A$5:$Q$9166,17,FALSE)))))),"")</f>
        <v/>
      </c>
      <c r="AN58" s="14" t="str">
        <f>IFERROR(IF(OR($A58="",AN$18="",$A58=AN$18),"",
IF(AND($A58&lt;10,AN$18&lt;10),IF(VLOOKUP(CONCATENATE(0,$A58,0,AN$18),'Berechnung TBA'!$A$5:$Q$9166,1,FALSE)&lt;&gt;CONCATENATE(0,$A58,0,AN$18),"",VLOOKUP(CONCATENATE(0,$A58,0,AN$18),'Berechnung TBA'!$A$5:$Q$9166,17,FALSE)),
IF(AND($A58&lt;10,OR(AN$18=10,AN$18&gt;10)),IF(VLOOKUP(CONCATENATE(0,$A58,AN$18),'Berechnung TBA'!$A$5:$Q$9166,1,FALSE)&lt;&gt;CONCATENATE(0,$A58,AN$18),"",VLOOKUP(CONCATENATE(0,$A58,AN$18),'Berechnung TBA'!$A$5:$Q$9166,17,FALSE)),
IF(AND(AN$18&lt;10,OR($A58=10,$A58&gt;10)),IF(VLOOKUP(CONCATENATE($A58,0,AN$18),'Berechnung TBA'!$A$5:$Q$9166,1,FALSE)&lt;&gt;CONCATENATE($A58,0,AN$18),"",VLOOKUP(CONCATENATE($A58,0,AN$18),'Berechnung TBA'!$A$5:$Q$9166,17,FALSE)),
IF(VLOOKUP(CONCATENATE($A58,AN$18),'Berechnung TBA'!$A$5:$Q$9166,1,FALSE)&lt;&gt;CONCATENATE($A58,AN$18),"",VLOOKUP(CONCATENATE($A58,AN$18),'Berechnung TBA'!$A$5:$Q$9166,17,FALSE)))))),"")</f>
        <v/>
      </c>
    </row>
    <row r="59" spans="1:40" x14ac:dyDescent="0.2">
      <c r="A59" s="15"/>
      <c r="B59" s="15"/>
      <c r="C59" s="16"/>
      <c r="D59" s="16"/>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row>
    <row r="60" spans="1:40" x14ac:dyDescent="0.2">
      <c r="A60" s="15"/>
      <c r="B60" s="15"/>
      <c r="C60" s="16"/>
      <c r="D60" s="16"/>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row>
    <row r="61" spans="1:40" x14ac:dyDescent="0.2">
      <c r="A61" s="15"/>
      <c r="B61" s="15"/>
      <c r="C61" s="16"/>
      <c r="D61" s="16"/>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row>
    <row r="62" spans="1:40" x14ac:dyDescent="0.2">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row>
    <row r="64" spans="1:40" ht="13.8" x14ac:dyDescent="0.25">
      <c r="A64" s="85" t="s">
        <v>21</v>
      </c>
    </row>
    <row r="65" spans="1:39" x14ac:dyDescent="0.2">
      <c r="A65" s="122" t="s">
        <v>22</v>
      </c>
      <c r="B65" s="122"/>
      <c r="C65" s="122"/>
      <c r="D65" s="122"/>
      <c r="G65" s="116" t="s">
        <v>23</v>
      </c>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row>
    <row r="66" spans="1:39" x14ac:dyDescent="0.2">
      <c r="A66" s="114"/>
      <c r="B66" s="114"/>
      <c r="C66" s="114"/>
      <c r="D66" s="114"/>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row>
    <row r="67" spans="1:39" x14ac:dyDescent="0.2">
      <c r="A67" s="114"/>
      <c r="B67" s="114"/>
      <c r="C67" s="114"/>
      <c r="D67" s="114"/>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row>
    <row r="68" spans="1:39" x14ac:dyDescent="0.2">
      <c r="A68" s="114"/>
      <c r="B68" s="114"/>
      <c r="C68" s="114"/>
      <c r="D68" s="114"/>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row>
    <row r="69" spans="1:39" x14ac:dyDescent="0.2">
      <c r="A69" s="114"/>
      <c r="B69" s="114"/>
      <c r="C69" s="114"/>
      <c r="D69" s="114"/>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row>
  </sheetData>
  <protectedRanges>
    <protectedRange sqref="E1:T2 E8:AN11" name="Bereich1"/>
    <protectedRange sqref="A65:AM65 A66:F66 A67:AM67 A68:F68 A69:AM69" name="Bereich1_1"/>
    <protectedRange sqref="G66:AM66 G68:AM68" name="Bereich1_1_1"/>
  </protectedRanges>
  <customSheetViews>
    <customSheetView guid="{CBB54A81-3AFB-4797-A000-662D13BFF91F}" scale="175" fitToPage="1">
      <selection activeCell="E59" sqref="E59"/>
      <pageMargins left="0.23622047244094491" right="3.937007874015748E-2" top="0.74803149606299213" bottom="0.74803149606299213" header="0.31496062992125984" footer="0.31496062992125984"/>
      <pageSetup paperSize="9" scale="81" orientation="portrait" r:id="rId1"/>
      <headerFooter>
        <oddHeader>&amp;CLSA 3600-013 Knoten ESP Nord</oddHeader>
      </headerFooter>
    </customSheetView>
  </customSheetViews>
  <mergeCells count="25">
    <mergeCell ref="C8:D8"/>
    <mergeCell ref="A65:D65"/>
    <mergeCell ref="G65:AM65"/>
    <mergeCell ref="A67:D67"/>
    <mergeCell ref="G67:AM67"/>
    <mergeCell ref="A21:C21"/>
    <mergeCell ref="A62:AN62"/>
    <mergeCell ref="A66:D66"/>
    <mergeCell ref="G66:AM66"/>
    <mergeCell ref="A69:D69"/>
    <mergeCell ref="G69:AM69"/>
    <mergeCell ref="A1:D1"/>
    <mergeCell ref="A2:D2"/>
    <mergeCell ref="D17:G17"/>
    <mergeCell ref="C9:D9"/>
    <mergeCell ref="C10:D10"/>
    <mergeCell ref="C11:D11"/>
    <mergeCell ref="C12:D12"/>
    <mergeCell ref="A4:AN4"/>
    <mergeCell ref="A15:AN15"/>
    <mergeCell ref="E1:AN1"/>
    <mergeCell ref="E2:AN2"/>
    <mergeCell ref="A68:D68"/>
    <mergeCell ref="G68:AM68"/>
    <mergeCell ref="C7:D7"/>
  </mergeCells>
  <conditionalFormatting sqref="E23:AN58">
    <cfRule type="cellIs" dxfId="42" priority="17" stopIfTrue="1" operator="equal">
      <formula>0</formula>
    </cfRule>
    <cfRule type="expression" dxfId="41" priority="28">
      <formula>$A23=E$18</formula>
    </cfRule>
  </conditionalFormatting>
  <conditionalFormatting sqref="E23:AN58">
    <cfRule type="expression" dxfId="40" priority="23" stopIfTrue="1">
      <formula>$B23=""</formula>
    </cfRule>
  </conditionalFormatting>
  <conditionalFormatting sqref="A23:D58 A60:D61">
    <cfRule type="expression" dxfId="39" priority="27">
      <formula>$B23=""</formula>
    </cfRule>
  </conditionalFormatting>
  <conditionalFormatting sqref="C23:C58 C60:C61">
    <cfRule type="expression" dxfId="38" priority="26">
      <formula>$B23&lt;&gt;""</formula>
    </cfRule>
  </conditionalFormatting>
  <conditionalFormatting sqref="D23:D58 D60:D61">
    <cfRule type="expression" dxfId="37" priority="25">
      <formula>$B23&lt;&gt;""</formula>
    </cfRule>
  </conditionalFormatting>
  <conditionalFormatting sqref="A23:B58 A60:B61">
    <cfRule type="expression" dxfId="36" priority="24">
      <formula>$B23&lt;&gt;""</formula>
    </cfRule>
  </conditionalFormatting>
  <conditionalFormatting sqref="E23:AN58">
    <cfRule type="expression" dxfId="35" priority="29">
      <formula>$A23&lt;&gt;""</formula>
    </cfRule>
  </conditionalFormatting>
  <conditionalFormatting sqref="E18:E19 E20:AN21">
    <cfRule type="expression" dxfId="34" priority="22">
      <formula>E$18=""</formula>
    </cfRule>
  </conditionalFormatting>
  <conditionalFormatting sqref="E18:E19">
    <cfRule type="expression" dxfId="33" priority="21">
      <formula>E$18&lt;&gt;""</formula>
    </cfRule>
  </conditionalFormatting>
  <conditionalFormatting sqref="E20:AN20">
    <cfRule type="expression" dxfId="32" priority="20">
      <formula>E$18&lt;&gt;""</formula>
    </cfRule>
  </conditionalFormatting>
  <conditionalFormatting sqref="E21:AN21">
    <cfRule type="expression" dxfId="31" priority="19">
      <formula>E$18&lt;&gt;""</formula>
    </cfRule>
  </conditionalFormatting>
  <conditionalFormatting sqref="E23:AN58">
    <cfRule type="expression" dxfId="30" priority="18" stopIfTrue="1">
      <formula>E$19=""</formula>
    </cfRule>
  </conditionalFormatting>
  <conditionalFormatting sqref="F18:AN19">
    <cfRule type="expression" dxfId="29" priority="16">
      <formula>F$18=""</formula>
    </cfRule>
  </conditionalFormatting>
  <conditionalFormatting sqref="F18:AN19">
    <cfRule type="expression" dxfId="28" priority="15">
      <formula>F$18&lt;&gt;""</formula>
    </cfRule>
  </conditionalFormatting>
  <conditionalFormatting sqref="E10:AN10">
    <cfRule type="expression" dxfId="27" priority="8">
      <formula>AND(E8&lt;&gt;"FG",E8&lt;&gt;"SB")</formula>
    </cfRule>
  </conditionalFormatting>
  <conditionalFormatting sqref="E11:AN11">
    <cfRule type="expression" dxfId="26" priority="9">
      <formula>OR(MID(E8,1,2)="FR",MID(E8,1,2)="TR")</formula>
    </cfRule>
  </conditionalFormatting>
  <conditionalFormatting sqref="E9:AN9">
    <cfRule type="expression" dxfId="25" priority="6">
      <formula>E8&lt;&gt;"FZ"</formula>
    </cfRule>
  </conditionalFormatting>
  <conditionalFormatting sqref="E8:AN10">
    <cfRule type="expression" dxfId="24" priority="10">
      <formula>E8=""</formula>
    </cfRule>
  </conditionalFormatting>
  <conditionalFormatting sqref="F8:AN8">
    <cfRule type="expression" dxfId="23" priority="5">
      <formula>F8=""</formula>
    </cfRule>
  </conditionalFormatting>
  <conditionalFormatting sqref="A59:D59">
    <cfRule type="expression" dxfId="22" priority="4">
      <formula>$B59=""</formula>
    </cfRule>
  </conditionalFormatting>
  <conditionalFormatting sqref="C59">
    <cfRule type="expression" dxfId="21" priority="3">
      <formula>$B59&lt;&gt;""</formula>
    </cfRule>
  </conditionalFormatting>
  <conditionalFormatting sqref="D59">
    <cfRule type="expression" dxfId="20" priority="2">
      <formula>$B59&lt;&gt;""</formula>
    </cfRule>
  </conditionalFormatting>
  <conditionalFormatting sqref="A59:B59">
    <cfRule type="expression" dxfId="19" priority="1">
      <formula>$B59&lt;&gt;""</formula>
    </cfRule>
  </conditionalFormatting>
  <pageMargins left="0.78740157480314965" right="0.78740157480314965" top="0.98425196850393704" bottom="0.98425196850393704" header="0.39370078740157483" footer="0.39370078740157483"/>
  <pageSetup paperSize="9" scale="81" orientation="portrait" r:id="rId2"/>
  <headerFooter>
    <oddHeader>&amp;L&amp;G</oddHeader>
    <oddFooter>&amp;L&amp;6Tiefbauamt des Kantons Bern, Fachstelle Verkehrsmanagement - Alain Maradan
ING-Büro / Ingenieur
&amp;F
&amp;A&amp;R&amp;6&amp;D
Seite &amp;P/&amp;N</oddFooter>
  </headerFooter>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theme="6"/>
    <pageSetUpPr fitToPage="1"/>
  </sheetPr>
  <dimension ref="A1:AI174"/>
  <sheetViews>
    <sheetView view="pageLayout" zoomScaleNormal="175" zoomScaleSheetLayoutView="153" workbookViewId="0"/>
  </sheetViews>
  <sheetFormatPr baseColWidth="10" defaultColWidth="11.44140625" defaultRowHeight="12.75" customHeight="1" x14ac:dyDescent="0.2"/>
  <cols>
    <col min="1" max="1" width="13.44140625" style="1" customWidth="1"/>
    <col min="2" max="2" width="0.6640625" style="18" customWidth="1"/>
    <col min="3" max="4" width="3.33203125" style="19" customWidth="1"/>
    <col min="5" max="5" width="4.33203125" style="19" customWidth="1"/>
    <col min="6" max="6" width="0.6640625" style="19" customWidth="1"/>
    <col min="7" max="8" width="3.33203125" style="19" customWidth="1"/>
    <col min="9" max="9" width="4.33203125" style="19" customWidth="1"/>
    <col min="10" max="10" width="0.6640625" style="22" customWidth="1"/>
    <col min="11" max="11" width="10.33203125" style="20" customWidth="1"/>
    <col min="12" max="12" width="0.6640625" style="19" customWidth="1"/>
    <col min="13" max="13" width="3.33203125" style="23" customWidth="1"/>
    <col min="14" max="14" width="0.6640625" style="22" customWidth="1"/>
    <col min="15" max="15" width="34" style="21" customWidth="1"/>
    <col min="16" max="16" width="0.6640625" style="22" customWidth="1"/>
    <col min="17" max="16384" width="11.44140625" style="1"/>
  </cols>
  <sheetData>
    <row r="1" spans="1:35" ht="12.75" customHeight="1" x14ac:dyDescent="0.2">
      <c r="A1" s="72" t="s">
        <v>77</v>
      </c>
      <c r="J1" s="19"/>
      <c r="M1" s="19"/>
      <c r="N1" s="19"/>
    </row>
    <row r="2" spans="1:35" ht="12.75" customHeight="1" x14ac:dyDescent="0.2">
      <c r="C2" s="51"/>
      <c r="G2" s="21"/>
      <c r="R2" s="24"/>
      <c r="S2" s="24"/>
      <c r="T2" s="24"/>
      <c r="U2" s="24"/>
      <c r="V2" s="24"/>
      <c r="W2" s="24"/>
      <c r="X2" s="24"/>
      <c r="Y2" s="24"/>
      <c r="Z2" s="24"/>
      <c r="AA2" s="24"/>
      <c r="AB2" s="24"/>
      <c r="AC2" s="24"/>
      <c r="AD2" s="24"/>
      <c r="AE2" s="24"/>
      <c r="AF2" s="24"/>
      <c r="AG2" s="24"/>
      <c r="AH2" s="24"/>
    </row>
    <row r="3" spans="1:35" ht="12.75" customHeight="1" x14ac:dyDescent="0.2">
      <c r="A3" s="126"/>
      <c r="B3" s="131"/>
      <c r="C3" s="127" t="s">
        <v>0</v>
      </c>
      <c r="D3" s="127"/>
      <c r="E3" s="127"/>
      <c r="F3" s="128"/>
      <c r="G3" s="129" t="s">
        <v>1</v>
      </c>
      <c r="H3" s="129"/>
      <c r="I3" s="129"/>
      <c r="J3" s="125"/>
      <c r="K3" s="130" t="s">
        <v>39</v>
      </c>
      <c r="L3" s="125"/>
      <c r="M3" s="79" t="s">
        <v>9</v>
      </c>
      <c r="N3" s="125"/>
      <c r="O3" s="126" t="s">
        <v>10</v>
      </c>
      <c r="R3" s="24"/>
      <c r="S3" s="24"/>
      <c r="T3" s="25"/>
      <c r="U3" s="25"/>
      <c r="V3" s="25"/>
      <c r="W3" s="25"/>
      <c r="X3" s="25"/>
      <c r="Y3" s="25"/>
      <c r="Z3" s="25"/>
      <c r="AA3" s="25"/>
      <c r="AB3" s="25"/>
      <c r="AC3" s="25"/>
      <c r="AD3" s="25"/>
      <c r="AE3" s="25"/>
      <c r="AF3" s="25"/>
      <c r="AG3" s="25"/>
      <c r="AH3" s="25"/>
    </row>
    <row r="4" spans="1:35" ht="12.75" customHeight="1" x14ac:dyDescent="0.2">
      <c r="A4" s="126"/>
      <c r="B4" s="131"/>
      <c r="C4" s="77" t="s">
        <v>2</v>
      </c>
      <c r="D4" s="77" t="s">
        <v>3</v>
      </c>
      <c r="E4" s="77" t="s">
        <v>4</v>
      </c>
      <c r="F4" s="128"/>
      <c r="G4" s="77" t="s">
        <v>2</v>
      </c>
      <c r="H4" s="77" t="s">
        <v>5</v>
      </c>
      <c r="I4" s="77" t="s">
        <v>4</v>
      </c>
      <c r="J4" s="125"/>
      <c r="K4" s="130"/>
      <c r="L4" s="125"/>
      <c r="M4" s="78" t="s">
        <v>91</v>
      </c>
      <c r="N4" s="125"/>
      <c r="O4" s="126"/>
      <c r="P4" s="21"/>
      <c r="R4" s="24"/>
      <c r="S4" s="24"/>
      <c r="T4" s="25"/>
      <c r="U4" s="25"/>
      <c r="V4" s="25"/>
      <c r="W4" s="25"/>
      <c r="X4" s="25"/>
      <c r="Y4" s="25"/>
      <c r="Z4" s="25"/>
      <c r="AA4" s="25"/>
      <c r="AB4" s="25"/>
      <c r="AC4" s="25"/>
      <c r="AD4" s="25"/>
      <c r="AE4" s="25"/>
      <c r="AF4" s="25"/>
      <c r="AG4" s="25"/>
      <c r="AH4" s="25"/>
    </row>
    <row r="5" spans="1:35" ht="12.75" customHeight="1" x14ac:dyDescent="0.2">
      <c r="A5" s="26"/>
      <c r="B5" s="18">
        <f>IF(COUNTIF(B6:B9167,"FEHLT")=0,"",COUNTIF(B6:B9167,"FEHLT"))</f>
        <v>1</v>
      </c>
      <c r="C5" s="27"/>
      <c r="G5" s="27"/>
      <c r="M5" s="28"/>
      <c r="P5" s="21"/>
      <c r="R5" s="24"/>
      <c r="S5" s="24"/>
      <c r="T5" s="25"/>
      <c r="U5" s="29"/>
      <c r="V5" s="29"/>
      <c r="W5" s="16"/>
      <c r="X5" s="29"/>
      <c r="Y5" s="29"/>
      <c r="Z5" s="29"/>
      <c r="AA5" s="16"/>
      <c r="AB5" s="30"/>
      <c r="AC5" s="31"/>
      <c r="AD5" s="32"/>
      <c r="AE5" s="33"/>
      <c r="AF5" s="32"/>
      <c r="AG5" s="34"/>
      <c r="AH5" s="32"/>
      <c r="AI5" s="35"/>
    </row>
    <row r="6" spans="1:35" ht="12.75" customHeight="1" x14ac:dyDescent="0.2">
      <c r="A6" s="26" t="s">
        <v>76</v>
      </c>
      <c r="B6" s="18" t="str">
        <f>IF(OR(A6="Konflikt-Nr.",A6=""),"",IF(VLOOKUP(A6,'Berechnung TBA'!A:A,1,FALSE)=A6,"","Nein"))</f>
        <v/>
      </c>
      <c r="L6" s="36"/>
      <c r="R6" s="24"/>
      <c r="S6" s="24"/>
      <c r="T6" s="25"/>
      <c r="U6" s="29"/>
      <c r="V6" s="29"/>
      <c r="W6" s="29"/>
      <c r="X6" s="29"/>
      <c r="Y6" s="29"/>
      <c r="Z6" s="29"/>
      <c r="AA6" s="29"/>
      <c r="AB6" s="30"/>
      <c r="AC6" s="31"/>
      <c r="AD6" s="32"/>
      <c r="AE6" s="37"/>
      <c r="AF6" s="32"/>
      <c r="AG6" s="38"/>
      <c r="AH6" s="32"/>
      <c r="AI6" s="35"/>
    </row>
    <row r="7" spans="1:35" ht="12.75" customHeight="1" x14ac:dyDescent="0.2">
      <c r="A7" s="24" t="str">
        <f>IF(OR($C7="",$G7=""),"",IF(AND($C7&lt;10,$G7&lt;10),CONCATENATE(0,$C7,0,$G7),IF(AND($C7&lt;10,OR($G7=10,$G7&gt;10)),CONCATENATE(0,$C7,$G7),IF(AND($G7&lt;10,OR($C7=10,$C7&gt;10)),CONCATENATE($C7,0,$G7),CONCATENATE($C7,$G7)))))</f>
        <v>0102</v>
      </c>
      <c r="B7" s="18" t="str">
        <f>IFERROR(IF(A7="","",IF(VLOOKUP(A7,'Berechnung TBA'!A:A,1,FALSE)=A7,"",)),"FEHLT")</f>
        <v/>
      </c>
      <c r="C7" s="39">
        <v>1</v>
      </c>
      <c r="E7" s="3"/>
      <c r="F7" s="40"/>
      <c r="G7" s="39">
        <v>2</v>
      </c>
      <c r="I7" s="3"/>
      <c r="J7" s="41"/>
      <c r="K7" s="46" t="str">
        <f>IF(D7&lt;&gt;"",(VLOOKUP($E7,Berechnungsparameter!$A$8:$F$15,3,FALSE)+$D7/VLOOKUP($E7,Berechnungsparameter!$A$8:$F$15,4,FALSE))-(VLOOKUP($I7,Berechnungsparameter!$A$8:$F$15,5,FALSE)+$H7/VLOOKUP($I7,Berechnungsparameter!$A$8:$F$15,6,FALSE)),"")</f>
        <v/>
      </c>
      <c r="L7" s="42"/>
      <c r="M7" s="43">
        <v>5</v>
      </c>
      <c r="N7" s="41"/>
      <c r="O7" s="52"/>
      <c r="P7" s="1"/>
    </row>
    <row r="8" spans="1:35" ht="12.75" customHeight="1" x14ac:dyDescent="0.2">
      <c r="A8" s="24" t="str">
        <f t="shared" ref="A8:A23" si="0">IF(OR($C8="",$G8=""),"",IF(AND($C8&lt;10,$G8&lt;10),CONCATENATE(0,$C8,0,$G8),IF(AND($C8&lt;10,OR($G8=10,$G8&gt;10)),CONCATENATE(0,$C8,$G8),IF(AND($G8&lt;10,OR($C8=10,$C8&gt;10)),CONCATENATE($C8,0,$G8),CONCATENATE($C8,$G8)))))</f>
        <v/>
      </c>
      <c r="B8" s="18" t="str">
        <f>IFERROR(IF(A8="","",IF(VLOOKUP(A8,'Berechnung TBA'!A:A,1,FALSE)=A8,"",)),"FEHLT")</f>
        <v/>
      </c>
      <c r="C8" s="29"/>
      <c r="D8" s="44">
        <v>25</v>
      </c>
      <c r="E8" s="19" t="s">
        <v>6</v>
      </c>
      <c r="F8" s="40"/>
      <c r="G8" s="29"/>
      <c r="H8" s="45">
        <v>26</v>
      </c>
      <c r="I8" s="19" t="s">
        <v>6</v>
      </c>
      <c r="J8" s="41"/>
      <c r="K8" s="46">
        <f>IF(D8&lt;&gt;"",(VLOOKUP($E8,Berechnungsparameter!$A$8:$F$15,3,FALSE)+$D8/VLOOKUP($E8,Berechnungsparameter!$A$8:$F$15,4,FALSE))-(VLOOKUP($I8,Berechnungsparameter!$A$8:$F$15,5,FALSE)+$H8/VLOOKUP($I8,Berechnungsparameter!$A$8:$F$15,6,FALSE)),"")</f>
        <v>3.9333333333333336</v>
      </c>
      <c r="L8" s="42"/>
      <c r="M8" s="47"/>
      <c r="N8" s="41"/>
      <c r="O8" s="52"/>
      <c r="P8" s="1"/>
    </row>
    <row r="9" spans="1:35" ht="12.75" customHeight="1" x14ac:dyDescent="0.2">
      <c r="A9" s="24" t="str">
        <f t="shared" si="0"/>
        <v/>
      </c>
      <c r="B9" s="18" t="str">
        <f>IFERROR(IF(A9="","",IF(VLOOKUP(A9,'Berechnung TBA'!A:A,1,FALSE)=A9,"",)),"FEHLT")</f>
        <v/>
      </c>
      <c r="C9" s="29"/>
      <c r="D9" s="44">
        <v>21</v>
      </c>
      <c r="E9" s="19" t="s">
        <v>6</v>
      </c>
      <c r="F9" s="40"/>
      <c r="G9" s="29"/>
      <c r="H9" s="45">
        <v>23</v>
      </c>
      <c r="I9" s="19" t="s">
        <v>6</v>
      </c>
      <c r="J9" s="41"/>
      <c r="K9" s="46">
        <f>IF(D9&lt;&gt;"",(VLOOKUP($E9,Berechnungsparameter!$A$8:$F$15,3,FALSE)+$D9/VLOOKUP($E9,Berechnungsparameter!$A$8:$F$15,4,FALSE))-(VLOOKUP($I9,Berechnungsparameter!$A$8:$F$15,5,FALSE)+$H9/VLOOKUP($I9,Berechnungsparameter!$A$8:$F$15,6,FALSE)),"")</f>
        <v>3.8666666666666671</v>
      </c>
      <c r="L9" s="42"/>
      <c r="M9" s="48"/>
      <c r="N9" s="41"/>
      <c r="O9" s="52"/>
      <c r="P9" s="1"/>
    </row>
    <row r="10" spans="1:35" ht="12.75" customHeight="1" x14ac:dyDescent="0.2">
      <c r="A10" s="24" t="str">
        <f t="shared" si="0"/>
        <v/>
      </c>
      <c r="B10" s="18" t="str">
        <f>IFERROR(IF(A10="","",IF(VLOOKUP(A10,'Berechnung TBA'!A:A,1,FALSE)=A10,"",)),"FEHLT")</f>
        <v/>
      </c>
      <c r="C10" s="29"/>
      <c r="D10" s="44">
        <v>26</v>
      </c>
      <c r="E10" s="19" t="s">
        <v>6</v>
      </c>
      <c r="F10" s="40"/>
      <c r="G10" s="29"/>
      <c r="H10" s="45">
        <v>27</v>
      </c>
      <c r="I10" s="19" t="s">
        <v>6</v>
      </c>
      <c r="J10" s="41"/>
      <c r="K10" s="46">
        <f>IF(D10&lt;&gt;"",(VLOOKUP($E10,Berechnungsparameter!$A$8:$F$15,3,FALSE)+$D10/VLOOKUP($E10,Berechnungsparameter!$A$8:$F$15,4,FALSE))-(VLOOKUP($I10,Berechnungsparameter!$A$8:$F$15,5,FALSE)+$H10/VLOOKUP($I10,Berechnungsparameter!$A$8:$F$15,6,FALSE)),"")</f>
        <v>3.9333333333333336</v>
      </c>
      <c r="L10" s="42"/>
      <c r="N10" s="41"/>
      <c r="O10" s="52"/>
      <c r="P10" s="1"/>
    </row>
    <row r="11" spans="1:35" ht="12.75" customHeight="1" x14ac:dyDescent="0.2">
      <c r="A11" s="24" t="str">
        <f t="shared" si="0"/>
        <v/>
      </c>
      <c r="B11" s="18" t="str">
        <f>IFERROR(IF(A11="","",IF(VLOOKUP(A11,'Berechnung TBA'!A:A,1,FALSE)=A11,"",)),"FEHLT")</f>
        <v/>
      </c>
      <c r="C11" s="29"/>
      <c r="D11" s="44">
        <v>40</v>
      </c>
      <c r="E11" s="19" t="s">
        <v>6</v>
      </c>
      <c r="F11" s="40"/>
      <c r="G11" s="29"/>
      <c r="H11" s="45">
        <v>35</v>
      </c>
      <c r="I11" s="19" t="s">
        <v>6</v>
      </c>
      <c r="J11" s="41"/>
      <c r="K11" s="46">
        <f>IF(D11&lt;&gt;"",(VLOOKUP($E11,Berechnungsparameter!$A$8:$F$15,3,FALSE)+$D11/VLOOKUP($E11,Berechnungsparameter!$A$8:$F$15,4,FALSE))-(VLOOKUP($I11,Berechnungsparameter!$A$8:$F$15,5,FALSE)+$H11/VLOOKUP($I11,Berechnungsparameter!$A$8:$F$15,6,FALSE)),"")</f>
        <v>4.3333333333333321</v>
      </c>
      <c r="L11" s="42"/>
      <c r="N11" s="41"/>
      <c r="O11" s="52"/>
      <c r="P11" s="1"/>
    </row>
    <row r="12" spans="1:35" ht="12.75" customHeight="1" x14ac:dyDescent="0.2">
      <c r="A12" s="24" t="str">
        <f t="shared" si="0"/>
        <v/>
      </c>
      <c r="B12" s="18" t="str">
        <f>IFERROR(IF(A12="","",IF(VLOOKUP(A12,'Berechnung TBA'!A:A,1,FALSE)=A12,"",)),"FEHLT")</f>
        <v/>
      </c>
      <c r="K12" s="46" t="str">
        <f>IF(D12&lt;&gt;"",(VLOOKUP($E12,Berechnungsparameter!$A$8:$F$15,3,FALSE)+$D12/VLOOKUP($E12,Berechnungsparameter!$A$8:$F$15,4,FALSE))-(VLOOKUP($I12,Berechnungsparameter!$A$8:$F$15,5,FALSE)+$H12/VLOOKUP($I12,Berechnungsparameter!$A$8:$F$15,6,FALSE)),"")</f>
        <v/>
      </c>
      <c r="O12" s="52"/>
    </row>
    <row r="13" spans="1:35" ht="12.75" customHeight="1" x14ac:dyDescent="0.2">
      <c r="A13" s="24" t="str">
        <f t="shared" si="0"/>
        <v>0103</v>
      </c>
      <c r="B13" s="18" t="str">
        <f>IFERROR(IF(A13="","",IF(VLOOKUP(A13,'Berechnung TBA'!A:A,1,FALSE)=A13,"",)),"FEHLT")</f>
        <v/>
      </c>
      <c r="C13" s="19">
        <v>1</v>
      </c>
      <c r="G13" s="19">
        <v>3</v>
      </c>
      <c r="K13" s="46" t="str">
        <f>IF(D13&lt;&gt;"",(VLOOKUP($E13,Berechnungsparameter!$A$8:$F$15,3,FALSE)+$D13/VLOOKUP($E13,Berechnungsparameter!$A$8:$F$15,4,FALSE))-(VLOOKUP($I13,Berechnungsparameter!$A$8:$F$15,5,FALSE)+$H13/VLOOKUP($I13,Berechnungsparameter!$A$8:$F$15,6,FALSE)),"")</f>
        <v/>
      </c>
      <c r="M13" s="23">
        <v>5</v>
      </c>
      <c r="O13" s="52"/>
      <c r="P13" s="1"/>
    </row>
    <row r="14" spans="1:35" ht="12.75" customHeight="1" x14ac:dyDescent="0.2">
      <c r="A14" s="24" t="str">
        <f t="shared" si="0"/>
        <v/>
      </c>
      <c r="B14" s="18" t="str">
        <f>IFERROR(IF(A14="","",IF(VLOOKUP(A14,'Berechnung TBA'!A:A,1,FALSE)=A14,"",)),"FEHLT")</f>
        <v/>
      </c>
      <c r="D14" s="19">
        <v>30</v>
      </c>
      <c r="E14" s="19" t="s">
        <v>6</v>
      </c>
      <c r="H14" s="19">
        <v>10</v>
      </c>
      <c r="I14" s="19" t="s">
        <v>6</v>
      </c>
      <c r="K14" s="46">
        <f>IF(D14&lt;&gt;"",(VLOOKUP($E14,Berechnungsparameter!$A$8:$F$15,3,FALSE)+$D14/VLOOKUP($E14,Berechnungsparameter!$A$8:$F$15,4,FALSE))-(VLOOKUP($I14,Berechnungsparameter!$A$8:$F$15,5,FALSE)+$H14/VLOOKUP($I14,Berechnungsparameter!$A$8:$F$15,6,FALSE)),"")</f>
        <v>5.333333333333333</v>
      </c>
      <c r="O14" s="52"/>
    </row>
    <row r="15" spans="1:35" ht="12.75" customHeight="1" x14ac:dyDescent="0.2">
      <c r="A15" s="24" t="str">
        <f t="shared" si="0"/>
        <v/>
      </c>
      <c r="B15" s="18" t="str">
        <f>IFERROR(IF(A15="","",IF(VLOOKUP(A15,'Berechnung TBA'!A:A,1,FALSE)=A15,"",)),"FEHLT")</f>
        <v/>
      </c>
      <c r="K15" s="46" t="str">
        <f>IF(D15&lt;&gt;"",(VLOOKUP($E15,Berechnungsparameter!$A$8:$F$15,3,FALSE)+$D15/VLOOKUP($E15,Berechnungsparameter!$A$8:$F$15,4,FALSE))-(VLOOKUP($I15,Berechnungsparameter!$A$8:$F$15,5,FALSE)+$H15/VLOOKUP($I15,Berechnungsparameter!$A$8:$F$15,6,FALSE)),"")</f>
        <v/>
      </c>
      <c r="O15" s="52"/>
    </row>
    <row r="16" spans="1:35" ht="12.75" customHeight="1" x14ac:dyDescent="0.2">
      <c r="A16" s="24" t="str">
        <f t="shared" si="0"/>
        <v/>
      </c>
      <c r="B16" s="18" t="str">
        <f>IFERROR(IF(A16="","",IF(VLOOKUP(A16,'Berechnung TBA'!A:A,1,FALSE)=A16,"",)),"FEHLT")</f>
        <v/>
      </c>
      <c r="K16" s="46" t="str">
        <f>IF(D16&lt;&gt;"",(VLOOKUP($E16,Berechnungsparameter!$A$8:$F$15,3,FALSE)+$D16/VLOOKUP($E16,Berechnungsparameter!$A$8:$F$15,4,FALSE))-(VLOOKUP($I16,Berechnungsparameter!$A$8:$F$15,5,FALSE)+$H16/VLOOKUP($I16,Berechnungsparameter!$A$8:$F$15,6,FALSE)),"")</f>
        <v/>
      </c>
      <c r="O16" s="52"/>
    </row>
    <row r="17" spans="1:15" ht="12.75" customHeight="1" x14ac:dyDescent="0.2">
      <c r="A17" s="24" t="str">
        <f t="shared" si="0"/>
        <v>0104</v>
      </c>
      <c r="B17" s="18" t="str">
        <f>IFERROR(IF(A17="","",IF(VLOOKUP(A17,'Berechnung TBA'!A:A,1,FALSE)=A17,"",)),"FEHLT")</f>
        <v/>
      </c>
      <c r="C17" s="19">
        <v>1</v>
      </c>
      <c r="G17" s="19">
        <v>4</v>
      </c>
      <c r="K17" s="46" t="str">
        <f>IF(D17&lt;&gt;"",(VLOOKUP($E17,Berechnungsparameter!$A$8:$F$15,3,FALSE)+$D17/VLOOKUP($E17,Berechnungsparameter!$A$8:$F$15,4,FALSE))-(VLOOKUP($I17,Berechnungsparameter!$A$8:$F$15,5,FALSE)+$H17/VLOOKUP($I17,Berechnungsparameter!$A$8:$F$15,6,FALSE)),"")</f>
        <v/>
      </c>
      <c r="M17" s="23">
        <v>6</v>
      </c>
      <c r="O17" s="52"/>
    </row>
    <row r="18" spans="1:15" ht="12.75" customHeight="1" x14ac:dyDescent="0.2">
      <c r="A18" s="24" t="str">
        <f t="shared" si="0"/>
        <v/>
      </c>
      <c r="B18" s="18" t="str">
        <f>IFERROR(IF(A18="","",IF(VLOOKUP(A18,'Berechnung TBA'!A:A,1,FALSE)=A18,"",)),"FEHLT")</f>
        <v/>
      </c>
      <c r="K18" s="46" t="str">
        <f>IF(D18&lt;&gt;"",(VLOOKUP($E18,Berechnungsparameter!$A$8:$F$15,3,FALSE)+$D18/VLOOKUP($E18,Berechnungsparameter!$A$8:$F$15,4,FALSE))-(VLOOKUP($I18,Berechnungsparameter!$A$8:$F$15,5,FALSE)+$H18/VLOOKUP($I18,Berechnungsparameter!$A$8:$F$15,6,FALSE)),"")</f>
        <v/>
      </c>
      <c r="O18" s="52"/>
    </row>
    <row r="19" spans="1:15" ht="12.75" customHeight="1" x14ac:dyDescent="0.2">
      <c r="A19" s="24" t="str">
        <f t="shared" si="0"/>
        <v>0203</v>
      </c>
      <c r="B19" s="18" t="str">
        <f>IFERROR(IF(A19="","",IF(VLOOKUP(A19,'Berechnung TBA'!A:A,1,FALSE)=A19,"",)),"FEHLT")</f>
        <v>FEHLT</v>
      </c>
      <c r="C19" s="19">
        <v>2</v>
      </c>
      <c r="G19" s="19">
        <v>3</v>
      </c>
      <c r="K19" s="46" t="str">
        <f>IF(D19&lt;&gt;"",(VLOOKUP($E19,Berechnungsparameter!$A$8:$F$15,3,FALSE)+$D19/VLOOKUP($E19,Berechnungsparameter!$A$8:$F$15,4,FALSE))-(VLOOKUP($I19,Berechnungsparameter!$A$8:$F$15,5,FALSE)+$H19/VLOOKUP($I19,Berechnungsparameter!$A$8:$F$15,6,FALSE)),"")</f>
        <v/>
      </c>
      <c r="O19" s="52"/>
    </row>
    <row r="20" spans="1:15" ht="12.75" customHeight="1" x14ac:dyDescent="0.2">
      <c r="A20" s="24" t="str">
        <f t="shared" si="0"/>
        <v/>
      </c>
      <c r="B20" s="18" t="str">
        <f>IFERROR(IF(A20="","",IF(VLOOKUP(A20,'Berechnung TBA'!A:A,1,FALSE)=A20,"",)),"FEHLT")</f>
        <v/>
      </c>
      <c r="D20" s="19">
        <v>25</v>
      </c>
      <c r="E20" s="19" t="s">
        <v>8</v>
      </c>
      <c r="H20" s="19">
        <v>17</v>
      </c>
      <c r="I20" s="19" t="s">
        <v>6</v>
      </c>
      <c r="K20" s="46">
        <f>IF(D20&lt;&gt;"",(VLOOKUP($E20,Berechnungsparameter!$A$8:$F$15,3,FALSE)+$D20/VLOOKUP($E20,Berechnungsparameter!$A$8:$F$15,4,FALSE))-(VLOOKUP($I20,Berechnungsparameter!$A$8:$F$15,5,FALSE)+$H20/VLOOKUP($I20,Berechnungsparameter!$A$8:$F$15,6,FALSE)),"")</f>
        <v>19.700000000000003</v>
      </c>
      <c r="M20" s="23">
        <v>20</v>
      </c>
      <c r="O20" s="52"/>
    </row>
    <row r="21" spans="1:15" ht="12.75" customHeight="1" x14ac:dyDescent="0.2">
      <c r="A21" s="24" t="str">
        <f t="shared" si="0"/>
        <v/>
      </c>
      <c r="B21" s="18" t="str">
        <f>IFERROR(IF(A21="","",IF(VLOOKUP(A21,'Berechnung TBA'!A:A,1,FALSE)=A21,"",)),"FEHLT")</f>
        <v/>
      </c>
      <c r="K21" s="46" t="str">
        <f>IF(D21&lt;&gt;"",(VLOOKUP($E21,Berechnungsparameter!$A$8:$F$15,3,FALSE)+$D21/VLOOKUP($E21,Berechnungsparameter!$A$8:$F$15,4,FALSE))-(VLOOKUP($I21,Berechnungsparameter!$A$8:$F$15,5,FALSE)+$H21/VLOOKUP($I21,Berechnungsparameter!$A$8:$F$15,6,FALSE)),"")</f>
        <v/>
      </c>
      <c r="O21" s="52"/>
    </row>
    <row r="22" spans="1:15" ht="12.75" customHeight="1" x14ac:dyDescent="0.2">
      <c r="A22" s="24" t="str">
        <f t="shared" si="0"/>
        <v/>
      </c>
      <c r="B22" s="18" t="str">
        <f>IFERROR(IF(A22="","",IF(VLOOKUP(A22,'Berechnung TBA'!A:A,1,FALSE)=A22,"",)),"FEHLT")</f>
        <v/>
      </c>
      <c r="K22" s="46" t="str">
        <f>IF(D22&lt;&gt;"",(VLOOKUP($E22,Berechnungsparameter!$A$8:$F$15,3,FALSE)+$D22/VLOOKUP($E22,Berechnungsparameter!$A$8:$F$15,4,FALSE))-(VLOOKUP($I22,Berechnungsparameter!$A$8:$F$15,5,FALSE)+$H22/VLOOKUP($I22,Berechnungsparameter!$A$8:$F$15,6,FALSE)),"")</f>
        <v/>
      </c>
      <c r="O22" s="52"/>
    </row>
    <row r="23" spans="1:15" ht="12.75" customHeight="1" x14ac:dyDescent="0.2">
      <c r="A23" s="24" t="str">
        <f t="shared" si="0"/>
        <v/>
      </c>
      <c r="B23" s="18" t="str">
        <f>IFERROR(IF(A23="","",IF(VLOOKUP(A23,'Berechnung TBA'!A:A,1,FALSE)=A23,"",)),"FEHLT")</f>
        <v/>
      </c>
      <c r="K23" s="46" t="str">
        <f>IF(D23&lt;&gt;"",(VLOOKUP($E23,Berechnungsparameter!$A$8:$F$15,3,FALSE)+$D23/VLOOKUP($E23,Berechnungsparameter!$A$8:$F$15,4,FALSE))-(VLOOKUP($I23,Berechnungsparameter!$A$8:$F$15,5,FALSE)+$H23/VLOOKUP($I23,Berechnungsparameter!$A$8:$F$15,6,FALSE)),"")</f>
        <v/>
      </c>
      <c r="O23" s="52"/>
    </row>
    <row r="24" spans="1:15" ht="12.75" customHeight="1" x14ac:dyDescent="0.2">
      <c r="O24" s="52"/>
    </row>
    <row r="25" spans="1:15" ht="12.75" customHeight="1" x14ac:dyDescent="0.2">
      <c r="O25" s="52"/>
    </row>
    <row r="26" spans="1:15" ht="12.75" customHeight="1" x14ac:dyDescent="0.2">
      <c r="O26" s="52"/>
    </row>
    <row r="27" spans="1:15" ht="12.75" customHeight="1" x14ac:dyDescent="0.2">
      <c r="O27" s="52"/>
    </row>
    <row r="28" spans="1:15" ht="12.75" customHeight="1" x14ac:dyDescent="0.2">
      <c r="O28" s="52"/>
    </row>
    <row r="29" spans="1:15" ht="12.75" customHeight="1" x14ac:dyDescent="0.2">
      <c r="O29" s="52"/>
    </row>
    <row r="30" spans="1:15" ht="12.75" customHeight="1" x14ac:dyDescent="0.2">
      <c r="O30" s="52"/>
    </row>
    <row r="31" spans="1:15" ht="12.75" customHeight="1" x14ac:dyDescent="0.2">
      <c r="O31" s="52"/>
    </row>
    <row r="32" spans="1:15" ht="12.75" customHeight="1" x14ac:dyDescent="0.2">
      <c r="O32" s="52"/>
    </row>
    <row r="33" spans="15:15" ht="12.75" customHeight="1" x14ac:dyDescent="0.2">
      <c r="O33" s="52"/>
    </row>
    <row r="34" spans="15:15" ht="12.75" customHeight="1" x14ac:dyDescent="0.2">
      <c r="O34" s="52"/>
    </row>
    <row r="35" spans="15:15" ht="12.75" customHeight="1" x14ac:dyDescent="0.2">
      <c r="O35" s="52"/>
    </row>
    <row r="36" spans="15:15" ht="12.75" customHeight="1" x14ac:dyDescent="0.2">
      <c r="O36" s="52"/>
    </row>
    <row r="37" spans="15:15" ht="12.75" customHeight="1" x14ac:dyDescent="0.2">
      <c r="O37" s="52"/>
    </row>
    <row r="38" spans="15:15" ht="12.75" customHeight="1" x14ac:dyDescent="0.2">
      <c r="O38" s="52"/>
    </row>
    <row r="39" spans="15:15" ht="12.75" customHeight="1" x14ac:dyDescent="0.2">
      <c r="O39" s="52"/>
    </row>
    <row r="40" spans="15:15" ht="12.75" customHeight="1" x14ac:dyDescent="0.2">
      <c r="O40" s="52"/>
    </row>
    <row r="41" spans="15:15" ht="12.75" customHeight="1" x14ac:dyDescent="0.2">
      <c r="O41" s="52"/>
    </row>
    <row r="42" spans="15:15" ht="12.75" customHeight="1" x14ac:dyDescent="0.2">
      <c r="O42" s="52"/>
    </row>
    <row r="43" spans="15:15" ht="12.75" customHeight="1" x14ac:dyDescent="0.2">
      <c r="O43" s="52"/>
    </row>
    <row r="44" spans="15:15" ht="12.75" customHeight="1" x14ac:dyDescent="0.2">
      <c r="O44" s="52"/>
    </row>
    <row r="45" spans="15:15" ht="12.75" customHeight="1" x14ac:dyDescent="0.2">
      <c r="O45" s="52"/>
    </row>
    <row r="46" spans="15:15" ht="12.75" customHeight="1" x14ac:dyDescent="0.2">
      <c r="O46" s="52"/>
    </row>
    <row r="47" spans="15:15" ht="12.75" customHeight="1" x14ac:dyDescent="0.2">
      <c r="O47" s="52"/>
    </row>
    <row r="48" spans="15:15" ht="12.75" customHeight="1" x14ac:dyDescent="0.2">
      <c r="O48" s="52"/>
    </row>
    <row r="49" spans="15:15" ht="12.75" customHeight="1" x14ac:dyDescent="0.2">
      <c r="O49" s="52"/>
    </row>
    <row r="50" spans="15:15" ht="12.75" customHeight="1" x14ac:dyDescent="0.2">
      <c r="O50" s="52"/>
    </row>
    <row r="51" spans="15:15" ht="12.75" customHeight="1" x14ac:dyDescent="0.2">
      <c r="O51" s="52"/>
    </row>
    <row r="52" spans="15:15" ht="12.75" customHeight="1" x14ac:dyDescent="0.2">
      <c r="O52" s="52"/>
    </row>
    <row r="53" spans="15:15" ht="12.75" customHeight="1" x14ac:dyDescent="0.2">
      <c r="O53" s="52"/>
    </row>
    <row r="54" spans="15:15" ht="12.75" customHeight="1" x14ac:dyDescent="0.2">
      <c r="O54" s="52"/>
    </row>
    <row r="55" spans="15:15" ht="12.75" customHeight="1" x14ac:dyDescent="0.2">
      <c r="O55" s="52"/>
    </row>
    <row r="56" spans="15:15" ht="12.75" customHeight="1" x14ac:dyDescent="0.2">
      <c r="O56" s="52"/>
    </row>
    <row r="57" spans="15:15" ht="12.75" customHeight="1" x14ac:dyDescent="0.2">
      <c r="O57" s="52"/>
    </row>
    <row r="58" spans="15:15" ht="12.75" customHeight="1" x14ac:dyDescent="0.2">
      <c r="O58" s="52"/>
    </row>
    <row r="59" spans="15:15" ht="12.75" customHeight="1" x14ac:dyDescent="0.2">
      <c r="O59" s="52"/>
    </row>
    <row r="60" spans="15:15" ht="12.75" customHeight="1" x14ac:dyDescent="0.2">
      <c r="O60" s="52"/>
    </row>
    <row r="61" spans="15:15" ht="12.75" customHeight="1" x14ac:dyDescent="0.2">
      <c r="O61" s="52"/>
    </row>
    <row r="62" spans="15:15" ht="12.75" customHeight="1" x14ac:dyDescent="0.2">
      <c r="O62" s="52"/>
    </row>
    <row r="63" spans="15:15" ht="12.75" customHeight="1" x14ac:dyDescent="0.2">
      <c r="O63" s="52"/>
    </row>
    <row r="64" spans="15:15" ht="12.75" customHeight="1" x14ac:dyDescent="0.2">
      <c r="O64" s="52"/>
    </row>
    <row r="65" spans="15:15" ht="12.75" customHeight="1" x14ac:dyDescent="0.2">
      <c r="O65" s="52"/>
    </row>
    <row r="66" spans="15:15" ht="12.75" customHeight="1" x14ac:dyDescent="0.2">
      <c r="O66" s="52"/>
    </row>
    <row r="67" spans="15:15" ht="12.75" customHeight="1" x14ac:dyDescent="0.2">
      <c r="O67" s="52"/>
    </row>
    <row r="68" spans="15:15" ht="12.75" customHeight="1" x14ac:dyDescent="0.2">
      <c r="O68" s="52"/>
    </row>
    <row r="69" spans="15:15" ht="12.75" customHeight="1" x14ac:dyDescent="0.2">
      <c r="O69" s="52"/>
    </row>
    <row r="70" spans="15:15" ht="12.75" customHeight="1" x14ac:dyDescent="0.2">
      <c r="O70" s="52"/>
    </row>
    <row r="71" spans="15:15" ht="12.75" customHeight="1" x14ac:dyDescent="0.2">
      <c r="O71" s="52"/>
    </row>
    <row r="72" spans="15:15" ht="12.75" customHeight="1" x14ac:dyDescent="0.2">
      <c r="O72" s="52"/>
    </row>
    <row r="73" spans="15:15" ht="12.75" customHeight="1" x14ac:dyDescent="0.2">
      <c r="O73" s="52"/>
    </row>
    <row r="74" spans="15:15" ht="12.75" customHeight="1" x14ac:dyDescent="0.2">
      <c r="O74" s="52"/>
    </row>
    <row r="75" spans="15:15" ht="12.75" customHeight="1" x14ac:dyDescent="0.2">
      <c r="O75" s="52"/>
    </row>
    <row r="76" spans="15:15" ht="12.75" customHeight="1" x14ac:dyDescent="0.2">
      <c r="O76" s="52"/>
    </row>
    <row r="77" spans="15:15" ht="12.75" customHeight="1" x14ac:dyDescent="0.2">
      <c r="O77" s="52"/>
    </row>
    <row r="78" spans="15:15" ht="12.75" customHeight="1" x14ac:dyDescent="0.2">
      <c r="O78" s="52"/>
    </row>
    <row r="79" spans="15:15" ht="12.75" customHeight="1" x14ac:dyDescent="0.2">
      <c r="O79" s="52"/>
    </row>
    <row r="80" spans="15:15" ht="12.75" customHeight="1" x14ac:dyDescent="0.2">
      <c r="O80" s="52"/>
    </row>
    <row r="81" spans="15:15" ht="12.75" customHeight="1" x14ac:dyDescent="0.2">
      <c r="O81" s="52"/>
    </row>
    <row r="82" spans="15:15" ht="12.75" customHeight="1" x14ac:dyDescent="0.2">
      <c r="O82" s="52"/>
    </row>
    <row r="83" spans="15:15" ht="12.75" customHeight="1" x14ac:dyDescent="0.2">
      <c r="O83" s="52"/>
    </row>
    <row r="84" spans="15:15" ht="12.75" customHeight="1" x14ac:dyDescent="0.2">
      <c r="O84" s="52"/>
    </row>
    <row r="85" spans="15:15" ht="12.75" customHeight="1" x14ac:dyDescent="0.2">
      <c r="O85" s="52"/>
    </row>
    <row r="86" spans="15:15" ht="12.75" customHeight="1" x14ac:dyDescent="0.2">
      <c r="O86" s="52"/>
    </row>
    <row r="87" spans="15:15" ht="12.75" customHeight="1" x14ac:dyDescent="0.2">
      <c r="O87" s="52"/>
    </row>
    <row r="88" spans="15:15" ht="12.75" customHeight="1" x14ac:dyDescent="0.2">
      <c r="O88" s="52"/>
    </row>
    <row r="89" spans="15:15" ht="12.75" customHeight="1" x14ac:dyDescent="0.2">
      <c r="O89" s="52"/>
    </row>
    <row r="90" spans="15:15" ht="12.75" customHeight="1" x14ac:dyDescent="0.2">
      <c r="O90" s="52"/>
    </row>
    <row r="91" spans="15:15" ht="12.75" customHeight="1" x14ac:dyDescent="0.2">
      <c r="O91" s="52"/>
    </row>
    <row r="92" spans="15:15" ht="12.75" customHeight="1" x14ac:dyDescent="0.2">
      <c r="O92" s="52"/>
    </row>
    <row r="93" spans="15:15" ht="12.75" customHeight="1" x14ac:dyDescent="0.2">
      <c r="O93" s="52"/>
    </row>
    <row r="94" spans="15:15" ht="12.75" customHeight="1" x14ac:dyDescent="0.2">
      <c r="O94" s="52"/>
    </row>
    <row r="95" spans="15:15" ht="12.75" customHeight="1" x14ac:dyDescent="0.2">
      <c r="O95" s="52"/>
    </row>
    <row r="96" spans="15:15" ht="12.75" customHeight="1" x14ac:dyDescent="0.2">
      <c r="O96" s="52"/>
    </row>
    <row r="97" spans="15:15" ht="12.75" customHeight="1" x14ac:dyDescent="0.2">
      <c r="O97" s="52"/>
    </row>
    <row r="98" spans="15:15" ht="12.75" customHeight="1" x14ac:dyDescent="0.2">
      <c r="O98" s="52"/>
    </row>
    <row r="99" spans="15:15" ht="12.75" customHeight="1" x14ac:dyDescent="0.2">
      <c r="O99" s="52"/>
    </row>
    <row r="100" spans="15:15" ht="12.75" customHeight="1" x14ac:dyDescent="0.2">
      <c r="O100" s="52"/>
    </row>
    <row r="101" spans="15:15" ht="12.75" customHeight="1" x14ac:dyDescent="0.2">
      <c r="O101" s="52"/>
    </row>
    <row r="102" spans="15:15" ht="12.75" customHeight="1" x14ac:dyDescent="0.2">
      <c r="O102" s="52"/>
    </row>
    <row r="103" spans="15:15" ht="12.75" customHeight="1" x14ac:dyDescent="0.2">
      <c r="O103" s="52"/>
    </row>
    <row r="104" spans="15:15" ht="12.75" customHeight="1" x14ac:dyDescent="0.2">
      <c r="O104" s="52"/>
    </row>
    <row r="105" spans="15:15" ht="12.75" customHeight="1" x14ac:dyDescent="0.2">
      <c r="O105" s="52"/>
    </row>
    <row r="106" spans="15:15" ht="12.75" customHeight="1" x14ac:dyDescent="0.2">
      <c r="O106" s="52"/>
    </row>
    <row r="107" spans="15:15" ht="12.75" customHeight="1" x14ac:dyDescent="0.2">
      <c r="O107" s="52"/>
    </row>
    <row r="108" spans="15:15" ht="12.75" customHeight="1" x14ac:dyDescent="0.2">
      <c r="O108" s="52"/>
    </row>
    <row r="109" spans="15:15" ht="12.75" customHeight="1" x14ac:dyDescent="0.2">
      <c r="O109" s="52"/>
    </row>
    <row r="110" spans="15:15" ht="12.75" customHeight="1" x14ac:dyDescent="0.2">
      <c r="O110" s="52"/>
    </row>
    <row r="111" spans="15:15" ht="12.75" customHeight="1" x14ac:dyDescent="0.2">
      <c r="O111" s="52"/>
    </row>
    <row r="112" spans="15:15" ht="12.75" customHeight="1" x14ac:dyDescent="0.2">
      <c r="O112" s="52"/>
    </row>
    <row r="113" spans="15:15" ht="12.75" customHeight="1" x14ac:dyDescent="0.2">
      <c r="O113" s="52"/>
    </row>
    <row r="114" spans="15:15" ht="12.75" customHeight="1" x14ac:dyDescent="0.2">
      <c r="O114" s="52"/>
    </row>
    <row r="115" spans="15:15" ht="12.75" customHeight="1" x14ac:dyDescent="0.2">
      <c r="O115" s="52"/>
    </row>
    <row r="116" spans="15:15" ht="12.75" customHeight="1" x14ac:dyDescent="0.2">
      <c r="O116" s="52"/>
    </row>
    <row r="117" spans="15:15" ht="12.75" customHeight="1" x14ac:dyDescent="0.2">
      <c r="O117" s="52"/>
    </row>
    <row r="118" spans="15:15" ht="12.75" customHeight="1" x14ac:dyDescent="0.2">
      <c r="O118" s="52"/>
    </row>
    <row r="119" spans="15:15" ht="12.75" customHeight="1" x14ac:dyDescent="0.2">
      <c r="O119" s="52"/>
    </row>
    <row r="120" spans="15:15" ht="12.75" customHeight="1" x14ac:dyDescent="0.2">
      <c r="O120" s="52"/>
    </row>
    <row r="121" spans="15:15" ht="12.75" customHeight="1" x14ac:dyDescent="0.2">
      <c r="O121" s="52"/>
    </row>
    <row r="122" spans="15:15" ht="12.75" customHeight="1" x14ac:dyDescent="0.2">
      <c r="O122" s="52"/>
    </row>
    <row r="123" spans="15:15" ht="12.75" customHeight="1" x14ac:dyDescent="0.2">
      <c r="O123" s="52"/>
    </row>
    <row r="124" spans="15:15" ht="12.75" customHeight="1" x14ac:dyDescent="0.2">
      <c r="O124" s="52"/>
    </row>
    <row r="125" spans="15:15" ht="12.75" customHeight="1" x14ac:dyDescent="0.2">
      <c r="O125" s="52"/>
    </row>
    <row r="126" spans="15:15" ht="12.75" customHeight="1" x14ac:dyDescent="0.2">
      <c r="O126" s="52"/>
    </row>
    <row r="127" spans="15:15" ht="12.75" customHeight="1" x14ac:dyDescent="0.2">
      <c r="O127" s="52"/>
    </row>
    <row r="128" spans="15:15" ht="12.75" customHeight="1" x14ac:dyDescent="0.2">
      <c r="O128" s="52"/>
    </row>
    <row r="129" spans="15:15" ht="12.75" customHeight="1" x14ac:dyDescent="0.2">
      <c r="O129" s="52"/>
    </row>
    <row r="130" spans="15:15" ht="12.75" customHeight="1" x14ac:dyDescent="0.2">
      <c r="O130" s="52"/>
    </row>
    <row r="131" spans="15:15" ht="12.75" customHeight="1" x14ac:dyDescent="0.2">
      <c r="O131" s="52"/>
    </row>
    <row r="132" spans="15:15" ht="12.75" customHeight="1" x14ac:dyDescent="0.2">
      <c r="O132" s="52"/>
    </row>
    <row r="133" spans="15:15" ht="12.75" customHeight="1" x14ac:dyDescent="0.2">
      <c r="O133" s="52"/>
    </row>
    <row r="134" spans="15:15" ht="12.75" customHeight="1" x14ac:dyDescent="0.2">
      <c r="O134" s="52"/>
    </row>
    <row r="135" spans="15:15" ht="12.75" customHeight="1" x14ac:dyDescent="0.2">
      <c r="O135" s="52"/>
    </row>
    <row r="136" spans="15:15" ht="12.75" customHeight="1" x14ac:dyDescent="0.2">
      <c r="O136" s="52"/>
    </row>
    <row r="137" spans="15:15" ht="12.75" customHeight="1" x14ac:dyDescent="0.2">
      <c r="O137" s="52"/>
    </row>
    <row r="138" spans="15:15" ht="12.75" customHeight="1" x14ac:dyDescent="0.2">
      <c r="O138" s="52"/>
    </row>
    <row r="139" spans="15:15" ht="12.75" customHeight="1" x14ac:dyDescent="0.2">
      <c r="O139" s="52"/>
    </row>
    <row r="140" spans="15:15" ht="12.75" customHeight="1" x14ac:dyDescent="0.2">
      <c r="O140" s="52"/>
    </row>
    <row r="141" spans="15:15" ht="12.75" customHeight="1" x14ac:dyDescent="0.2">
      <c r="O141" s="52"/>
    </row>
    <row r="142" spans="15:15" ht="12.75" customHeight="1" x14ac:dyDescent="0.2">
      <c r="O142" s="52"/>
    </row>
    <row r="143" spans="15:15" ht="12.75" customHeight="1" x14ac:dyDescent="0.2">
      <c r="O143" s="52"/>
    </row>
    <row r="144" spans="15:15" ht="12.75" customHeight="1" x14ac:dyDescent="0.2">
      <c r="O144" s="52"/>
    </row>
    <row r="145" spans="15:15" ht="12.75" customHeight="1" x14ac:dyDescent="0.2">
      <c r="O145" s="52"/>
    </row>
    <row r="146" spans="15:15" ht="12.75" customHeight="1" x14ac:dyDescent="0.2">
      <c r="O146" s="52"/>
    </row>
    <row r="147" spans="15:15" ht="12.75" customHeight="1" x14ac:dyDescent="0.2">
      <c r="O147" s="52"/>
    </row>
    <row r="148" spans="15:15" ht="12.75" customHeight="1" x14ac:dyDescent="0.2">
      <c r="O148" s="52"/>
    </row>
    <row r="149" spans="15:15" ht="12.75" customHeight="1" x14ac:dyDescent="0.2">
      <c r="O149" s="52"/>
    </row>
    <row r="150" spans="15:15" ht="12.75" customHeight="1" x14ac:dyDescent="0.2">
      <c r="O150" s="52"/>
    </row>
    <row r="151" spans="15:15" ht="12.75" customHeight="1" x14ac:dyDescent="0.2">
      <c r="O151" s="52"/>
    </row>
    <row r="152" spans="15:15" ht="12.75" customHeight="1" x14ac:dyDescent="0.2">
      <c r="O152" s="52"/>
    </row>
    <row r="153" spans="15:15" ht="12.75" customHeight="1" x14ac:dyDescent="0.2">
      <c r="O153" s="52"/>
    </row>
    <row r="154" spans="15:15" ht="12.75" customHeight="1" x14ac:dyDescent="0.2">
      <c r="O154" s="52"/>
    </row>
    <row r="155" spans="15:15" ht="12.75" customHeight="1" x14ac:dyDescent="0.2">
      <c r="O155" s="52"/>
    </row>
    <row r="156" spans="15:15" ht="12.75" customHeight="1" x14ac:dyDescent="0.2">
      <c r="O156" s="52"/>
    </row>
    <row r="157" spans="15:15" ht="12.75" customHeight="1" x14ac:dyDescent="0.2">
      <c r="O157" s="52"/>
    </row>
    <row r="158" spans="15:15" ht="12.75" customHeight="1" x14ac:dyDescent="0.2">
      <c r="O158" s="52"/>
    </row>
    <row r="159" spans="15:15" ht="12.75" customHeight="1" x14ac:dyDescent="0.2">
      <c r="O159" s="52"/>
    </row>
    <row r="160" spans="15:15" ht="12.75" customHeight="1" x14ac:dyDescent="0.2">
      <c r="O160" s="52"/>
    </row>
    <row r="161" spans="15:15" ht="12.75" customHeight="1" x14ac:dyDescent="0.2">
      <c r="O161" s="52"/>
    </row>
    <row r="162" spans="15:15" ht="12.75" customHeight="1" x14ac:dyDescent="0.2">
      <c r="O162" s="52"/>
    </row>
    <row r="163" spans="15:15" ht="12.75" customHeight="1" x14ac:dyDescent="0.2">
      <c r="O163" s="52"/>
    </row>
    <row r="164" spans="15:15" ht="12.75" customHeight="1" x14ac:dyDescent="0.2">
      <c r="O164" s="52"/>
    </row>
    <row r="165" spans="15:15" ht="12.75" customHeight="1" x14ac:dyDescent="0.2">
      <c r="O165" s="52"/>
    </row>
    <row r="166" spans="15:15" ht="12.75" customHeight="1" x14ac:dyDescent="0.2">
      <c r="O166" s="52"/>
    </row>
    <row r="167" spans="15:15" ht="12.75" customHeight="1" x14ac:dyDescent="0.2">
      <c r="O167" s="52"/>
    </row>
    <row r="168" spans="15:15" ht="12.75" customHeight="1" x14ac:dyDescent="0.2">
      <c r="O168" s="52"/>
    </row>
    <row r="169" spans="15:15" ht="12.75" customHeight="1" x14ac:dyDescent="0.2">
      <c r="O169" s="52"/>
    </row>
    <row r="170" spans="15:15" ht="12.75" customHeight="1" x14ac:dyDescent="0.2">
      <c r="O170" s="52"/>
    </row>
    <row r="171" spans="15:15" ht="12.75" customHeight="1" x14ac:dyDescent="0.2">
      <c r="O171" s="52"/>
    </row>
    <row r="172" spans="15:15" ht="12.75" customHeight="1" x14ac:dyDescent="0.2">
      <c r="O172" s="52"/>
    </row>
    <row r="173" spans="15:15" ht="12.75" customHeight="1" x14ac:dyDescent="0.2">
      <c r="O173" s="52"/>
    </row>
    <row r="174" spans="15:15" ht="12.75" customHeight="1" x14ac:dyDescent="0.2">
      <c r="O174" s="52"/>
    </row>
  </sheetData>
  <mergeCells count="10">
    <mergeCell ref="L3:L4"/>
    <mergeCell ref="N3:N4"/>
    <mergeCell ref="O3:O4"/>
    <mergeCell ref="A3:A4"/>
    <mergeCell ref="C3:E3"/>
    <mergeCell ref="F3:F4"/>
    <mergeCell ref="G3:I3"/>
    <mergeCell ref="J3:J4"/>
    <mergeCell ref="K3:K4"/>
    <mergeCell ref="B3:B4"/>
  </mergeCells>
  <conditionalFormatting sqref="AE5">
    <cfRule type="expression" dxfId="18" priority="15">
      <formula>AC6="FZ"</formula>
    </cfRule>
  </conditionalFormatting>
  <conditionalFormatting sqref="T5">
    <cfRule type="containsText" dxfId="17" priority="14" operator="containsText" text="Konflikt-Nr.">
      <formula>NOT(ISERROR(SEARCH("Konflikt-Nr.",T5)))</formula>
    </cfRule>
  </conditionalFormatting>
  <conditionalFormatting sqref="A7:A23">
    <cfRule type="containsText" dxfId="16" priority="13" operator="containsText" text="Konflikt-Nr.">
      <formula>NOT(ISERROR(SEARCH("Konflikt-Nr.",A7)))</formula>
    </cfRule>
  </conditionalFormatting>
  <conditionalFormatting sqref="M7">
    <cfRule type="expression" dxfId="15" priority="12">
      <formula>I8="FZ"</formula>
    </cfRule>
  </conditionalFormatting>
  <conditionalFormatting sqref="D8:D9167">
    <cfRule type="cellIs" dxfId="14" priority="11" operator="notEqual">
      <formula>""</formula>
    </cfRule>
  </conditionalFormatting>
  <conditionalFormatting sqref="C7:C9167 G7:G9167">
    <cfRule type="cellIs" dxfId="13" priority="10" operator="notEqual">
      <formula>""</formula>
    </cfRule>
  </conditionalFormatting>
  <conditionalFormatting sqref="H8:H9167">
    <cfRule type="cellIs" dxfId="12" priority="9" operator="notEqual">
      <formula>""</formula>
    </cfRule>
  </conditionalFormatting>
  <conditionalFormatting sqref="M9">
    <cfRule type="expression" dxfId="11" priority="8">
      <formula>I10="FZ"</formula>
    </cfRule>
  </conditionalFormatting>
  <conditionalFormatting sqref="M7:M9167">
    <cfRule type="cellIs" dxfId="10" priority="4" operator="equal">
      <formula>""</formula>
    </cfRule>
    <cfRule type="cellIs" dxfId="9" priority="5" operator="notEqual">
      <formula>""</formula>
    </cfRule>
  </conditionalFormatting>
  <conditionalFormatting sqref="A6:A9167">
    <cfRule type="expression" dxfId="8" priority="1">
      <formula>B6&lt;&gt;""</formula>
    </cfRule>
  </conditionalFormatting>
  <pageMargins left="0.78740157480314965" right="0.78740157480314965" top="1.1811023622047245" bottom="0.98425196850393704" header="0.39370078740157483" footer="0.39370078740157483"/>
  <pageSetup paperSize="9" fitToHeight="0" orientation="portrait" r:id="rId1"/>
  <headerFooter>
    <oddHeader>&amp;L&amp;G</oddHeader>
    <oddFooter>&amp;L&amp;6Tiefbauamt des Kantons Bern, Fachstelle Verkehrsmanagement - Alain Maradan
ING-Büro / Ingenieur
&amp;F
&amp;A&amp;R&amp;"Arial ,Standard"&amp;6&amp;D
Seite &amp;P/&amp;N</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pageSetUpPr fitToPage="1"/>
  </sheetPr>
  <dimension ref="A1:AM173"/>
  <sheetViews>
    <sheetView view="pageLayout" zoomScaleNormal="175" zoomScaleSheetLayoutView="100" workbookViewId="0">
      <selection sqref="A1:S1"/>
    </sheetView>
  </sheetViews>
  <sheetFormatPr baseColWidth="10" defaultColWidth="11.44140625" defaultRowHeight="12.75" customHeight="1" x14ac:dyDescent="0.2"/>
  <cols>
    <col min="1" max="1" width="4.33203125" style="1" bestFit="1" customWidth="1"/>
    <col min="2" max="2" width="0.6640625" style="22" customWidth="1"/>
    <col min="3" max="3" width="3.33203125" style="19" customWidth="1"/>
    <col min="4" max="4" width="2.5546875" style="19" bestFit="1" customWidth="1"/>
    <col min="5" max="5" width="4" style="19" customWidth="1"/>
    <col min="6" max="6" width="0.6640625" style="19" customWidth="1"/>
    <col min="7" max="7" width="3.33203125" style="19" customWidth="1"/>
    <col min="8" max="8" width="2.5546875" style="19" bestFit="1" customWidth="1"/>
    <col min="9" max="9" width="4" style="19" customWidth="1"/>
    <col min="10" max="10" width="0.6640625" style="22" customWidth="1"/>
    <col min="11" max="11" width="10.44140625" style="20" bestFit="1" customWidth="1"/>
    <col min="12" max="12" width="0.6640625" style="19" customWidth="1"/>
    <col min="13" max="13" width="3.33203125" style="23" customWidth="1"/>
    <col min="14" max="14" width="0.6640625" style="19" customWidth="1"/>
    <col min="15" max="15" width="3.33203125" style="23" customWidth="1"/>
    <col min="16" max="16" width="0.6640625" style="19" customWidth="1"/>
    <col min="17" max="17" width="3.33203125" style="23" customWidth="1"/>
    <col min="18" max="18" width="0.6640625" style="19" customWidth="1"/>
    <col min="19" max="19" width="37.6640625" style="21" customWidth="1"/>
    <col min="20" max="20" width="0.6640625" style="22" customWidth="1"/>
    <col min="21" max="16384" width="11.44140625" style="1"/>
  </cols>
  <sheetData>
    <row r="1" spans="1:39" ht="12.75" customHeight="1" x14ac:dyDescent="0.2">
      <c r="A1" s="134" t="s">
        <v>77</v>
      </c>
      <c r="B1" s="134"/>
      <c r="C1" s="134"/>
      <c r="D1" s="134"/>
      <c r="E1" s="134"/>
      <c r="F1" s="134"/>
      <c r="G1" s="134"/>
      <c r="H1" s="134"/>
      <c r="I1" s="134"/>
      <c r="J1" s="134"/>
      <c r="K1" s="134"/>
      <c r="L1" s="134"/>
      <c r="M1" s="134"/>
      <c r="N1" s="134"/>
      <c r="O1" s="134"/>
      <c r="P1" s="134"/>
      <c r="Q1" s="134"/>
      <c r="R1" s="134"/>
      <c r="S1" s="134"/>
    </row>
    <row r="2" spans="1:39" ht="12.75" customHeight="1" x14ac:dyDescent="0.2">
      <c r="C2" s="51"/>
      <c r="G2" s="21"/>
      <c r="V2" s="24"/>
      <c r="W2" s="24"/>
      <c r="X2" s="24"/>
      <c r="Y2" s="24"/>
      <c r="Z2" s="24"/>
      <c r="AA2" s="24"/>
      <c r="AB2" s="24"/>
      <c r="AC2" s="24"/>
      <c r="AD2" s="24"/>
      <c r="AE2" s="24"/>
      <c r="AF2" s="24"/>
      <c r="AG2" s="24"/>
      <c r="AH2" s="24"/>
      <c r="AI2" s="24"/>
      <c r="AJ2" s="24"/>
      <c r="AK2" s="24"/>
      <c r="AL2" s="24"/>
    </row>
    <row r="3" spans="1:39" ht="12.75" customHeight="1" x14ac:dyDescent="0.2">
      <c r="A3" s="126"/>
      <c r="B3" s="139"/>
      <c r="C3" s="137" t="s">
        <v>0</v>
      </c>
      <c r="D3" s="137"/>
      <c r="E3" s="137"/>
      <c r="F3" s="140"/>
      <c r="G3" s="138" t="s">
        <v>1</v>
      </c>
      <c r="H3" s="138"/>
      <c r="I3" s="138"/>
      <c r="J3" s="139"/>
      <c r="K3" s="130" t="s">
        <v>39</v>
      </c>
      <c r="L3" s="139"/>
      <c r="M3" s="141" t="s">
        <v>9</v>
      </c>
      <c r="N3" s="142"/>
      <c r="O3" s="142"/>
      <c r="P3" s="142"/>
      <c r="Q3" s="143"/>
      <c r="R3" s="139"/>
      <c r="S3" s="135" t="s">
        <v>10</v>
      </c>
      <c r="V3" s="24"/>
      <c r="W3" s="24"/>
      <c r="X3" s="25"/>
      <c r="Y3" s="25"/>
      <c r="Z3" s="25"/>
      <c r="AA3" s="25"/>
      <c r="AB3" s="25"/>
      <c r="AC3" s="25"/>
      <c r="AD3" s="25"/>
      <c r="AE3" s="25"/>
      <c r="AF3" s="25"/>
      <c r="AG3" s="25"/>
      <c r="AH3" s="25"/>
      <c r="AI3" s="25"/>
      <c r="AJ3" s="25"/>
      <c r="AK3" s="25"/>
      <c r="AL3" s="25"/>
    </row>
    <row r="4" spans="1:39" ht="12.75" customHeight="1" x14ac:dyDescent="0.2">
      <c r="A4" s="126"/>
      <c r="B4" s="139"/>
      <c r="C4" s="86" t="s">
        <v>2</v>
      </c>
      <c r="D4" s="86" t="s">
        <v>3</v>
      </c>
      <c r="E4" s="86" t="s">
        <v>4</v>
      </c>
      <c r="F4" s="140"/>
      <c r="G4" s="86" t="s">
        <v>2</v>
      </c>
      <c r="H4" s="86" t="s">
        <v>5</v>
      </c>
      <c r="I4" s="86" t="s">
        <v>4</v>
      </c>
      <c r="J4" s="139"/>
      <c r="K4" s="130"/>
      <c r="L4" s="139"/>
      <c r="M4" s="87" t="s">
        <v>91</v>
      </c>
      <c r="N4" s="88"/>
      <c r="O4" s="87" t="s">
        <v>79</v>
      </c>
      <c r="P4" s="88"/>
      <c r="Q4" s="87" t="s">
        <v>130</v>
      </c>
      <c r="R4" s="139"/>
      <c r="S4" s="136"/>
      <c r="T4" s="21"/>
      <c r="V4" s="24"/>
      <c r="W4" s="24"/>
      <c r="X4" s="25"/>
      <c r="Y4" s="25"/>
      <c r="Z4" s="25"/>
      <c r="AA4" s="25"/>
      <c r="AB4" s="25"/>
      <c r="AC4" s="25"/>
      <c r="AD4" s="25"/>
      <c r="AE4" s="25"/>
      <c r="AF4" s="25"/>
      <c r="AG4" s="25"/>
      <c r="AH4" s="25"/>
      <c r="AI4" s="25"/>
      <c r="AJ4" s="25"/>
      <c r="AK4" s="25"/>
      <c r="AL4" s="25"/>
    </row>
    <row r="5" spans="1:39" ht="10.8" x14ac:dyDescent="0.2">
      <c r="A5" s="89"/>
      <c r="C5" s="27"/>
      <c r="G5" s="27"/>
      <c r="M5" s="28"/>
      <c r="O5" s="28"/>
      <c r="Q5" s="28"/>
      <c r="S5" s="132" t="str">
        <f>IF('Berechnung PV'!B5&lt;&gt;"","ACHTUNG! Konflikt PV nicht bei TBA berücksichtigt! (im "&amp;""""&amp;"Tabellenblatt PV Berechnung"&amp;""""&amp;" Rot markiert) Anzahl Konflike: "&amp;'Berechnung PV'!B5,"")</f>
        <v>ACHTUNG! Konflikt PV nicht bei TBA berücksichtigt! (im "Tabellenblatt PV Berechnung" Rot markiert) Anzahl Konflike: 1</v>
      </c>
      <c r="T5" s="21"/>
      <c r="V5" s="24"/>
      <c r="W5" s="24"/>
      <c r="X5" s="25"/>
      <c r="Y5" s="29"/>
      <c r="Z5" s="29"/>
      <c r="AA5" s="16"/>
      <c r="AB5" s="29"/>
      <c r="AC5" s="29"/>
      <c r="AD5" s="29"/>
      <c r="AE5" s="16"/>
      <c r="AF5" s="30"/>
      <c r="AG5" s="31"/>
      <c r="AH5" s="32"/>
      <c r="AI5" s="33"/>
      <c r="AJ5" s="32"/>
      <c r="AK5" s="34"/>
      <c r="AL5" s="32"/>
      <c r="AM5" s="35"/>
    </row>
    <row r="6" spans="1:39" ht="10.8" x14ac:dyDescent="0.2">
      <c r="A6" s="26" t="s">
        <v>76</v>
      </c>
      <c r="L6" s="36"/>
      <c r="M6" s="49"/>
      <c r="N6" s="36"/>
      <c r="P6" s="36"/>
      <c r="R6" s="36"/>
      <c r="S6" s="133"/>
      <c r="V6" s="24"/>
      <c r="W6" s="24"/>
      <c r="X6" s="25"/>
      <c r="Y6" s="29"/>
      <c r="Z6" s="29"/>
      <c r="AA6" s="29"/>
      <c r="AB6" s="29"/>
      <c r="AC6" s="29"/>
      <c r="AD6" s="29"/>
      <c r="AE6" s="29"/>
      <c r="AF6" s="30"/>
      <c r="AG6" s="31"/>
      <c r="AH6" s="32"/>
      <c r="AI6" s="37"/>
      <c r="AJ6" s="32"/>
      <c r="AK6" s="38"/>
      <c r="AL6" s="32"/>
      <c r="AM6" s="35"/>
    </row>
    <row r="7" spans="1:39" ht="12.75" customHeight="1" x14ac:dyDescent="0.2">
      <c r="A7" s="24" t="str">
        <f>IF(OR($C7="",$G7=""),"",IF(AND($C7&lt;10,$G7&lt;10),CONCATENATE(0,$C7,0,$G7),IF(AND($C7&lt;10,OR($G7=10,$G7&gt;10)),CONCATENATE(0,$C7,$G7),IF(AND($G7&lt;10,OR($C7=10,$C7&gt;10)),CONCATENATE($C7,0,$G7),CONCATENATE($C7,$G7)))))</f>
        <v>0102</v>
      </c>
      <c r="B7" s="41"/>
      <c r="C7" s="39">
        <v>1</v>
      </c>
      <c r="E7" s="3"/>
      <c r="F7" s="40"/>
      <c r="G7" s="39">
        <v>2</v>
      </c>
      <c r="I7" s="3"/>
      <c r="J7" s="41"/>
      <c r="K7" s="20" t="str">
        <f>IF(D7&lt;&gt;"",(VLOOKUP($E7,Berechnungsparameter!$A$8:$F$15,3,FALSE)+$D7/VLOOKUP($E7,Berechnungsparameter!$A$8:$F$15,4,FALSE))-(VLOOKUP($I7,Berechnungsparameter!$A$8:$F$15,5,FALSE)+$H7/VLOOKUP($I7,Berechnungsparameter!$A$8:$F$15,6,FALSE)),"")</f>
        <v/>
      </c>
      <c r="L7" s="42"/>
      <c r="M7" s="47">
        <f>IF(VLOOKUP(A7,'Berechnung PV'!A$7:M$9167,13,FALSE),VLOOKUP(A7,'Berechnung PV'!A$7:M$9167,13,FALSE),"")</f>
        <v>5</v>
      </c>
      <c r="N7" s="42"/>
      <c r="O7" s="47">
        <v>4</v>
      </c>
      <c r="P7" s="36"/>
      <c r="Q7" s="50">
        <v>5</v>
      </c>
      <c r="R7" s="36"/>
      <c r="S7" s="52"/>
      <c r="T7" s="1"/>
    </row>
    <row r="8" spans="1:39" ht="12.75" customHeight="1" x14ac:dyDescent="0.2">
      <c r="A8" s="24" t="str">
        <f t="shared" ref="A8:A23" si="0">IF(OR($C8="",$G8=""),"",IF(AND($C8&lt;10,$G8&lt;10),CONCATENATE(0,$C8,0,$G8),IF(AND($C8&lt;10,OR($G8=10,$G8&gt;10)),CONCATENATE(0,$C8,$G8),IF(AND($G8&lt;10,OR($C8=10,$C8&gt;10)),CONCATENATE($C8,0,$G8),CONCATENATE($C8,$G8)))))</f>
        <v/>
      </c>
      <c r="B8" s="41"/>
      <c r="C8" s="29"/>
      <c r="D8" s="44">
        <v>25</v>
      </c>
      <c r="E8" s="19" t="s">
        <v>6</v>
      </c>
      <c r="F8" s="40"/>
      <c r="G8" s="29"/>
      <c r="H8" s="45">
        <v>26</v>
      </c>
      <c r="I8" s="19" t="s">
        <v>6</v>
      </c>
      <c r="J8" s="41"/>
      <c r="K8" s="46">
        <f>IF(D8&lt;&gt;"",(VLOOKUP($E8,Berechnungsparameter!$A$8:$F$15,3,FALSE)+$D8/VLOOKUP($E8,Berechnungsparameter!$A$8:$F$15,4,FALSE))-(VLOOKUP($I8,Berechnungsparameter!$A$8:$F$15,5,FALSE)+$H8/VLOOKUP($I8,Berechnungsparameter!$A$8:$F$15,6,FALSE)),"")</f>
        <v>3.9333333333333336</v>
      </c>
      <c r="L8" s="42"/>
      <c r="M8" s="47" t="str">
        <f>IF(VLOOKUP(A8,'Berechnung PV'!A$7:M$9167,13,FALSE),VLOOKUP(A8,'Berechnung PV'!A$7:M$9167,13,FALSE),"")</f>
        <v/>
      </c>
      <c r="N8" s="42"/>
      <c r="P8" s="36"/>
      <c r="Q8" s="38"/>
      <c r="R8" s="36"/>
      <c r="S8" s="52"/>
      <c r="T8" s="1"/>
    </row>
    <row r="9" spans="1:39" ht="12.75" customHeight="1" x14ac:dyDescent="0.2">
      <c r="A9" s="24" t="str">
        <f t="shared" si="0"/>
        <v/>
      </c>
      <c r="B9" s="41"/>
      <c r="C9" s="29"/>
      <c r="D9" s="44">
        <v>21</v>
      </c>
      <c r="E9" s="19" t="s">
        <v>6</v>
      </c>
      <c r="F9" s="40"/>
      <c r="G9" s="29"/>
      <c r="H9" s="45">
        <v>23</v>
      </c>
      <c r="I9" s="19" t="s">
        <v>6</v>
      </c>
      <c r="J9" s="41"/>
      <c r="K9" s="46">
        <f>IF(D9&lt;&gt;"",(VLOOKUP($E9,Berechnungsparameter!$A$8:$F$15,3,FALSE)+$D9/VLOOKUP($E9,Berechnungsparameter!$A$8:$F$15,4,FALSE))-(VLOOKUP($I9,Berechnungsparameter!$A$8:$F$15,5,FALSE)+$H9/VLOOKUP($I9,Berechnungsparameter!$A$8:$F$15,6,FALSE)),"")</f>
        <v>3.8666666666666671</v>
      </c>
      <c r="L9" s="42"/>
      <c r="M9" s="47" t="str">
        <f>IF(VLOOKUP(A9,'Berechnung PV'!A$7:M$9167,13,FALSE),VLOOKUP(A9,'Berechnung PV'!A$7:M$9167,13,FALSE),"")</f>
        <v/>
      </c>
      <c r="N9" s="42"/>
      <c r="P9" s="36"/>
      <c r="Q9" s="38"/>
      <c r="R9" s="36"/>
      <c r="S9" s="52"/>
      <c r="T9" s="1"/>
    </row>
    <row r="10" spans="1:39" ht="12.75" customHeight="1" x14ac:dyDescent="0.2">
      <c r="A10" s="24" t="str">
        <f t="shared" si="0"/>
        <v/>
      </c>
      <c r="B10" s="41"/>
      <c r="C10" s="29"/>
      <c r="D10" s="44">
        <v>26</v>
      </c>
      <c r="E10" s="19" t="s">
        <v>6</v>
      </c>
      <c r="F10" s="40"/>
      <c r="G10" s="29"/>
      <c r="H10" s="45">
        <v>27</v>
      </c>
      <c r="I10" s="19" t="s">
        <v>6</v>
      </c>
      <c r="J10" s="41"/>
      <c r="K10" s="46">
        <f>IF(D10&lt;&gt;"",(VLOOKUP($E10,Berechnungsparameter!$A$8:$F$15,3,FALSE)+$D10/VLOOKUP($E10,Berechnungsparameter!$A$8:$F$15,4,FALSE))-(VLOOKUP($I10,Berechnungsparameter!$A$8:$F$15,5,FALSE)+$H10/VLOOKUP($I10,Berechnungsparameter!$A$8:$F$15,6,FALSE)),"")</f>
        <v>3.9333333333333336</v>
      </c>
      <c r="L10" s="42"/>
      <c r="M10" s="47" t="str">
        <f>IF(VLOOKUP(A10,'Berechnung PV'!A$7:M$9167,13,FALSE),VLOOKUP(A10,'Berechnung PV'!A$7:M$9167,13,FALSE),"")</f>
        <v/>
      </c>
      <c r="N10" s="42"/>
      <c r="P10" s="36"/>
      <c r="Q10" s="38"/>
      <c r="R10" s="36"/>
      <c r="S10" s="52"/>
      <c r="T10" s="1"/>
    </row>
    <row r="11" spans="1:39" ht="12.75" customHeight="1" x14ac:dyDescent="0.2">
      <c r="A11" s="24" t="str">
        <f t="shared" si="0"/>
        <v/>
      </c>
      <c r="B11" s="41"/>
      <c r="C11" s="29"/>
      <c r="D11" s="44">
        <v>40</v>
      </c>
      <c r="E11" s="19" t="s">
        <v>67</v>
      </c>
      <c r="F11" s="40"/>
      <c r="G11" s="29"/>
      <c r="H11" s="45">
        <v>35</v>
      </c>
      <c r="I11" s="19" t="s">
        <v>67</v>
      </c>
      <c r="J11" s="41"/>
      <c r="K11" s="46">
        <f>IF(D11&lt;&gt;"",(VLOOKUP($E11,Berechnungsparameter!$A$8:$F$15,3,FALSE)+$D11/VLOOKUP($E11,Berechnungsparameter!$A$8:$F$15,4,FALSE))-(VLOOKUP($I11,Berechnungsparameter!$A$8:$F$15,5,FALSE)+$H11/VLOOKUP($I11,Berechnungsparameter!$A$8:$F$15,6,FALSE)),"")</f>
        <v>7.5</v>
      </c>
      <c r="L11" s="42"/>
      <c r="M11" s="47" t="str">
        <f>IF(VLOOKUP(A11,'Berechnung PV'!A$7:M$9167,13,FALSE),VLOOKUP(A11,'Berechnung PV'!A$7:M$9167,13,FALSE),"")</f>
        <v/>
      </c>
      <c r="N11" s="42"/>
      <c r="P11" s="36"/>
      <c r="Q11" s="38"/>
      <c r="R11" s="36"/>
      <c r="S11" s="52"/>
      <c r="T11" s="1"/>
    </row>
    <row r="12" spans="1:39" ht="12.75" customHeight="1" x14ac:dyDescent="0.2">
      <c r="A12" s="24" t="str">
        <f t="shared" si="0"/>
        <v/>
      </c>
      <c r="K12" s="46" t="str">
        <f>IF(D12&lt;&gt;"",(VLOOKUP($E12,Berechnungsparameter!$A$8:$F$15,3,FALSE)+$D12/VLOOKUP($E12,Berechnungsparameter!$A$8:$F$15,4,FALSE))-(VLOOKUP($I12,Berechnungsparameter!$A$8:$F$15,5,FALSE)+$H12/VLOOKUP($I12,Berechnungsparameter!$A$8:$F$15,6,FALSE)),"")</f>
        <v/>
      </c>
      <c r="M12" s="47" t="str">
        <f>IF(VLOOKUP(A12,'Berechnung PV'!A$7:M$9167,13,FALSE),VLOOKUP(A12,'Berechnung PV'!A$7:M$9167,13,FALSE),"")</f>
        <v/>
      </c>
      <c r="Q12" s="38"/>
      <c r="S12" s="52"/>
    </row>
    <row r="13" spans="1:39" ht="12.75" customHeight="1" x14ac:dyDescent="0.2">
      <c r="A13" s="24" t="str">
        <f t="shared" si="0"/>
        <v>0103</v>
      </c>
      <c r="C13" s="19">
        <v>1</v>
      </c>
      <c r="G13" s="19">
        <v>3</v>
      </c>
      <c r="K13" s="46" t="str">
        <f>IF(D13&lt;&gt;"",(VLOOKUP($E13,Berechnungsparameter!$A$8:$F$15,3,FALSE)+$D13/VLOOKUP($E13,Berechnungsparameter!$A$8:$F$15,4,FALSE))-(VLOOKUP($I13,Berechnungsparameter!$A$8:$F$15,5,FALSE)+$H13/VLOOKUP($I13,Berechnungsparameter!$A$8:$F$15,6,FALSE)),"")</f>
        <v/>
      </c>
      <c r="M13" s="47">
        <f>IF(VLOOKUP(A13,'Berechnung PV'!A$7:M$9167,13,FALSE),VLOOKUP(A13,'Berechnung PV'!A$7:M$9167,13,FALSE),"")</f>
        <v>5</v>
      </c>
      <c r="O13" s="23">
        <v>6</v>
      </c>
      <c r="Q13" s="23">
        <v>6</v>
      </c>
      <c r="S13" s="52"/>
      <c r="T13" s="1"/>
    </row>
    <row r="14" spans="1:39" ht="12.75" customHeight="1" x14ac:dyDescent="0.2">
      <c r="A14" s="24" t="str">
        <f t="shared" si="0"/>
        <v/>
      </c>
      <c r="D14" s="19">
        <v>30</v>
      </c>
      <c r="E14" s="19" t="s">
        <v>6</v>
      </c>
      <c r="H14" s="19">
        <v>10</v>
      </c>
      <c r="I14" s="19" t="s">
        <v>6</v>
      </c>
      <c r="K14" s="46">
        <f>IF(D14&lt;&gt;"",(VLOOKUP($E14,Berechnungsparameter!$A$8:$F$15,3,FALSE)+$D14/VLOOKUP($E14,Berechnungsparameter!$A$8:$F$15,4,FALSE))-(VLOOKUP($I14,Berechnungsparameter!$A$8:$F$15,5,FALSE)+$H14/VLOOKUP($I14,Berechnungsparameter!$A$8:$F$15,6,FALSE)),"")</f>
        <v>5.333333333333333</v>
      </c>
      <c r="M14" s="47" t="str">
        <f>IF(VLOOKUP(A14,'Berechnung PV'!A$7:M$9167,13,FALSE),VLOOKUP(A14,'Berechnung PV'!A$7:M$9167,13,FALSE),"")</f>
        <v/>
      </c>
      <c r="S14" s="52"/>
    </row>
    <row r="15" spans="1:39" ht="12.75" customHeight="1" x14ac:dyDescent="0.2">
      <c r="A15" s="24" t="str">
        <f t="shared" si="0"/>
        <v/>
      </c>
      <c r="K15" s="46" t="str">
        <f>IF(D15&lt;&gt;"",(VLOOKUP($E15,Berechnungsparameter!$A$8:$F$15,3,FALSE)+$D15/VLOOKUP($E15,Berechnungsparameter!$A$8:$F$15,4,FALSE))-(VLOOKUP($I15,Berechnungsparameter!$A$8:$F$15,5,FALSE)+$H15/VLOOKUP($I15,Berechnungsparameter!$A$8:$F$15,6,FALSE)),"")</f>
        <v/>
      </c>
      <c r="M15" s="47" t="str">
        <f>IF(VLOOKUP(A15,'Berechnung PV'!A$7:M$9167,13,FALSE),VLOOKUP(A15,'Berechnung PV'!A$7:M$9167,13,FALSE),"")</f>
        <v/>
      </c>
      <c r="S15" s="52"/>
    </row>
    <row r="16" spans="1:39" ht="12.75" customHeight="1" x14ac:dyDescent="0.2">
      <c r="A16" s="24" t="str">
        <f t="shared" si="0"/>
        <v>0104</v>
      </c>
      <c r="C16" s="19">
        <v>1</v>
      </c>
      <c r="G16" s="19">
        <v>4</v>
      </c>
      <c r="K16" s="46" t="str">
        <f>IF(D16&lt;&gt;"",(VLOOKUP($E16,Berechnungsparameter!$A$8:$F$15,3,FALSE)+$D16/VLOOKUP($E16,Berechnungsparameter!$A$8:$F$15,4,FALSE))-(VLOOKUP($I16,Berechnungsparameter!$A$8:$F$15,5,FALSE)+$H16/VLOOKUP($I16,Berechnungsparameter!$A$8:$F$15,6,FALSE)),"")</f>
        <v/>
      </c>
      <c r="M16" s="47">
        <f>IF(VLOOKUP(A16,'Berechnung PV'!A$7:M$9167,13,FALSE),VLOOKUP(A16,'Berechnung PV'!A$7:M$9167,13,FALSE),"")</f>
        <v>6</v>
      </c>
      <c r="O16" s="23">
        <v>7</v>
      </c>
      <c r="Q16" s="23">
        <v>7</v>
      </c>
      <c r="S16" s="52"/>
    </row>
    <row r="17" spans="1:19" ht="12.75" customHeight="1" x14ac:dyDescent="0.2">
      <c r="A17" s="24" t="str">
        <f t="shared" si="0"/>
        <v/>
      </c>
      <c r="M17" s="47" t="str">
        <f>IF(VLOOKUP(A17,'Berechnung PV'!A$7:M$9167,13,FALSE),VLOOKUP(A17,'Berechnung PV'!A$7:M$9167,13,FALSE),"")</f>
        <v/>
      </c>
      <c r="S17" s="52"/>
    </row>
    <row r="18" spans="1:19" ht="12.75" customHeight="1" x14ac:dyDescent="0.2">
      <c r="A18" s="24" t="str">
        <f t="shared" si="0"/>
        <v/>
      </c>
      <c r="M18" s="47" t="str">
        <f>IF(VLOOKUP(A18,'Berechnung PV'!A$7:M$9167,13,FALSE),VLOOKUP(A18,'Berechnung PV'!A$7:M$9167,13,FALSE),"")</f>
        <v/>
      </c>
      <c r="S18" s="52"/>
    </row>
    <row r="19" spans="1:19" ht="12.75" customHeight="1" x14ac:dyDescent="0.2">
      <c r="A19" s="24" t="str">
        <f t="shared" si="0"/>
        <v/>
      </c>
      <c r="M19" s="47" t="str">
        <f>IF(VLOOKUP(A19,'Berechnung PV'!A$7:M$9167,13,FALSE),VLOOKUP(A19,'Berechnung PV'!A$7:M$9167,13,FALSE),"")</f>
        <v/>
      </c>
      <c r="S19" s="52"/>
    </row>
    <row r="20" spans="1:19" ht="12.75" customHeight="1" x14ac:dyDescent="0.2">
      <c r="A20" s="24" t="str">
        <f t="shared" si="0"/>
        <v/>
      </c>
      <c r="M20" s="47" t="str">
        <f>IF(VLOOKUP(A20,'Berechnung PV'!A$7:M$9167,13,FALSE),VLOOKUP(A20,'Berechnung PV'!A$7:M$9167,13,FALSE),"")</f>
        <v/>
      </c>
      <c r="S20" s="52"/>
    </row>
    <row r="21" spans="1:19" ht="12.75" customHeight="1" x14ac:dyDescent="0.2">
      <c r="A21" s="24" t="str">
        <f t="shared" si="0"/>
        <v/>
      </c>
      <c r="M21" s="47" t="str">
        <f>IF(VLOOKUP(A21,'Berechnung PV'!A$7:M$9167,13,FALSE),VLOOKUP(A21,'Berechnung PV'!A$7:M$9167,13,FALSE),"")</f>
        <v/>
      </c>
      <c r="S21" s="52"/>
    </row>
    <row r="22" spans="1:19" ht="12.75" customHeight="1" x14ac:dyDescent="0.2">
      <c r="A22" s="24" t="str">
        <f t="shared" si="0"/>
        <v/>
      </c>
      <c r="M22" s="47" t="str">
        <f>IF(VLOOKUP(A22,'Berechnung PV'!A$7:M$9167,13,FALSE),VLOOKUP(A22,'Berechnung PV'!A$7:M$9167,13,FALSE),"")</f>
        <v/>
      </c>
      <c r="S22" s="52"/>
    </row>
    <row r="23" spans="1:19" ht="12.75" customHeight="1" x14ac:dyDescent="0.2">
      <c r="A23" s="24" t="str">
        <f t="shared" si="0"/>
        <v/>
      </c>
      <c r="M23" s="47" t="str">
        <f>IF(VLOOKUP(A23,'Berechnung PV'!A$7:M$9167,13,FALSE),VLOOKUP(A23,'Berechnung PV'!A$7:M$9167,13,FALSE),"")</f>
        <v/>
      </c>
      <c r="S23" s="52"/>
    </row>
    <row r="24" spans="1:19" ht="12.75" customHeight="1" x14ac:dyDescent="0.2">
      <c r="S24" s="52"/>
    </row>
    <row r="25" spans="1:19" ht="12.75" customHeight="1" x14ac:dyDescent="0.2">
      <c r="S25" s="52"/>
    </row>
    <row r="26" spans="1:19" ht="12.75" customHeight="1" x14ac:dyDescent="0.2">
      <c r="S26" s="52"/>
    </row>
    <row r="27" spans="1:19" ht="12.75" customHeight="1" x14ac:dyDescent="0.2">
      <c r="S27" s="52"/>
    </row>
    <row r="28" spans="1:19" ht="12.75" customHeight="1" x14ac:dyDescent="0.2">
      <c r="S28" s="52"/>
    </row>
    <row r="29" spans="1:19" ht="12.75" customHeight="1" x14ac:dyDescent="0.2">
      <c r="S29" s="52"/>
    </row>
    <row r="30" spans="1:19" ht="12.75" customHeight="1" x14ac:dyDescent="0.2">
      <c r="S30" s="52"/>
    </row>
    <row r="31" spans="1:19" ht="12.75" customHeight="1" x14ac:dyDescent="0.2">
      <c r="S31" s="52"/>
    </row>
    <row r="32" spans="1:19" ht="12.75" customHeight="1" x14ac:dyDescent="0.2">
      <c r="S32" s="52"/>
    </row>
    <row r="33" spans="19:19" ht="12.75" customHeight="1" x14ac:dyDescent="0.2">
      <c r="S33" s="52"/>
    </row>
    <row r="34" spans="19:19" ht="12.75" customHeight="1" x14ac:dyDescent="0.2">
      <c r="S34" s="52"/>
    </row>
    <row r="35" spans="19:19" ht="12.75" customHeight="1" x14ac:dyDescent="0.2">
      <c r="S35" s="52"/>
    </row>
    <row r="36" spans="19:19" ht="12.75" customHeight="1" x14ac:dyDescent="0.2">
      <c r="S36" s="52"/>
    </row>
    <row r="37" spans="19:19" ht="12.75" customHeight="1" x14ac:dyDescent="0.2">
      <c r="S37" s="52"/>
    </row>
    <row r="38" spans="19:19" ht="12.75" customHeight="1" x14ac:dyDescent="0.2">
      <c r="S38" s="52"/>
    </row>
    <row r="39" spans="19:19" ht="12.75" customHeight="1" x14ac:dyDescent="0.2">
      <c r="S39" s="52"/>
    </row>
    <row r="40" spans="19:19" ht="12.75" customHeight="1" x14ac:dyDescent="0.2">
      <c r="S40" s="52"/>
    </row>
    <row r="41" spans="19:19" ht="12.75" customHeight="1" x14ac:dyDescent="0.2">
      <c r="S41" s="52"/>
    </row>
    <row r="42" spans="19:19" ht="12.75" customHeight="1" x14ac:dyDescent="0.2">
      <c r="S42" s="52"/>
    </row>
    <row r="43" spans="19:19" ht="12.75" customHeight="1" x14ac:dyDescent="0.2">
      <c r="S43" s="52"/>
    </row>
    <row r="44" spans="19:19" ht="12.75" customHeight="1" x14ac:dyDescent="0.2">
      <c r="S44" s="52"/>
    </row>
    <row r="45" spans="19:19" ht="12.75" customHeight="1" x14ac:dyDescent="0.2">
      <c r="S45" s="52"/>
    </row>
    <row r="46" spans="19:19" ht="12.75" customHeight="1" x14ac:dyDescent="0.2">
      <c r="S46" s="52"/>
    </row>
    <row r="47" spans="19:19" ht="12.75" customHeight="1" x14ac:dyDescent="0.2">
      <c r="S47" s="52"/>
    </row>
    <row r="48" spans="19:19" ht="12.75" customHeight="1" x14ac:dyDescent="0.2">
      <c r="S48" s="52"/>
    </row>
    <row r="49" spans="19:19" ht="12.75" customHeight="1" x14ac:dyDescent="0.2">
      <c r="S49" s="52"/>
    </row>
    <row r="50" spans="19:19" ht="12.75" customHeight="1" x14ac:dyDescent="0.2">
      <c r="S50" s="52"/>
    </row>
    <row r="51" spans="19:19" ht="12.75" customHeight="1" x14ac:dyDescent="0.2">
      <c r="S51" s="52"/>
    </row>
    <row r="52" spans="19:19" ht="12.75" customHeight="1" x14ac:dyDescent="0.2">
      <c r="S52" s="52"/>
    </row>
    <row r="53" spans="19:19" ht="12.75" customHeight="1" x14ac:dyDescent="0.2">
      <c r="S53" s="52"/>
    </row>
    <row r="54" spans="19:19" ht="12.75" customHeight="1" x14ac:dyDescent="0.2">
      <c r="S54" s="52"/>
    </row>
    <row r="55" spans="19:19" ht="12.75" customHeight="1" x14ac:dyDescent="0.2">
      <c r="S55" s="52"/>
    </row>
    <row r="56" spans="19:19" ht="12.75" customHeight="1" x14ac:dyDescent="0.2">
      <c r="S56" s="52"/>
    </row>
    <row r="57" spans="19:19" ht="12.75" customHeight="1" x14ac:dyDescent="0.2">
      <c r="S57" s="52"/>
    </row>
    <row r="58" spans="19:19" ht="12.75" customHeight="1" x14ac:dyDescent="0.2">
      <c r="S58" s="52"/>
    </row>
    <row r="59" spans="19:19" ht="12.75" customHeight="1" x14ac:dyDescent="0.2">
      <c r="S59" s="52"/>
    </row>
    <row r="60" spans="19:19" ht="12.75" customHeight="1" x14ac:dyDescent="0.2">
      <c r="S60" s="52"/>
    </row>
    <row r="61" spans="19:19" ht="12.75" customHeight="1" x14ac:dyDescent="0.2">
      <c r="S61" s="52"/>
    </row>
    <row r="62" spans="19:19" ht="12.75" customHeight="1" x14ac:dyDescent="0.2">
      <c r="S62" s="52"/>
    </row>
    <row r="63" spans="19:19" ht="12.75" customHeight="1" x14ac:dyDescent="0.2">
      <c r="S63" s="52"/>
    </row>
    <row r="64" spans="19:19" ht="12.75" customHeight="1" x14ac:dyDescent="0.2">
      <c r="S64" s="52"/>
    </row>
    <row r="65" spans="19:19" ht="12.75" customHeight="1" x14ac:dyDescent="0.2">
      <c r="S65" s="52"/>
    </row>
    <row r="66" spans="19:19" ht="12.75" customHeight="1" x14ac:dyDescent="0.2">
      <c r="S66" s="52"/>
    </row>
    <row r="67" spans="19:19" ht="12.75" customHeight="1" x14ac:dyDescent="0.2">
      <c r="S67" s="52"/>
    </row>
    <row r="68" spans="19:19" ht="12.75" customHeight="1" x14ac:dyDescent="0.2">
      <c r="S68" s="52"/>
    </row>
    <row r="69" spans="19:19" ht="12.75" customHeight="1" x14ac:dyDescent="0.2">
      <c r="S69" s="52"/>
    </row>
    <row r="70" spans="19:19" ht="12.75" customHeight="1" x14ac:dyDescent="0.2">
      <c r="S70" s="52"/>
    </row>
    <row r="71" spans="19:19" ht="12.75" customHeight="1" x14ac:dyDescent="0.2">
      <c r="S71" s="52"/>
    </row>
    <row r="72" spans="19:19" ht="12.75" customHeight="1" x14ac:dyDescent="0.2">
      <c r="S72" s="52"/>
    </row>
    <row r="73" spans="19:19" ht="12.75" customHeight="1" x14ac:dyDescent="0.2">
      <c r="S73" s="52"/>
    </row>
    <row r="74" spans="19:19" ht="12.75" customHeight="1" x14ac:dyDescent="0.2">
      <c r="S74" s="52"/>
    </row>
    <row r="75" spans="19:19" ht="12.75" customHeight="1" x14ac:dyDescent="0.2">
      <c r="S75" s="52"/>
    </row>
    <row r="76" spans="19:19" ht="12.75" customHeight="1" x14ac:dyDescent="0.2">
      <c r="S76" s="52"/>
    </row>
    <row r="77" spans="19:19" ht="12.75" customHeight="1" x14ac:dyDescent="0.2">
      <c r="S77" s="52"/>
    </row>
    <row r="78" spans="19:19" ht="12.75" customHeight="1" x14ac:dyDescent="0.2">
      <c r="S78" s="52"/>
    </row>
    <row r="79" spans="19:19" ht="12.75" customHeight="1" x14ac:dyDescent="0.2">
      <c r="S79" s="52"/>
    </row>
    <row r="80" spans="19:19" ht="12.75" customHeight="1" x14ac:dyDescent="0.2">
      <c r="S80" s="52"/>
    </row>
    <row r="81" spans="19:19" ht="12.75" customHeight="1" x14ac:dyDescent="0.2">
      <c r="S81" s="52"/>
    </row>
    <row r="82" spans="19:19" ht="12.75" customHeight="1" x14ac:dyDescent="0.2">
      <c r="S82" s="52"/>
    </row>
    <row r="83" spans="19:19" ht="12.75" customHeight="1" x14ac:dyDescent="0.2">
      <c r="S83" s="52"/>
    </row>
    <row r="84" spans="19:19" ht="12.75" customHeight="1" x14ac:dyDescent="0.2">
      <c r="S84" s="52"/>
    </row>
    <row r="85" spans="19:19" ht="12.75" customHeight="1" x14ac:dyDescent="0.2">
      <c r="S85" s="52"/>
    </row>
    <row r="86" spans="19:19" ht="12.75" customHeight="1" x14ac:dyDescent="0.2">
      <c r="S86" s="52"/>
    </row>
    <row r="87" spans="19:19" ht="12.75" customHeight="1" x14ac:dyDescent="0.2">
      <c r="S87" s="52"/>
    </row>
    <row r="88" spans="19:19" ht="12.75" customHeight="1" x14ac:dyDescent="0.2">
      <c r="S88" s="52"/>
    </row>
    <row r="89" spans="19:19" ht="12.75" customHeight="1" x14ac:dyDescent="0.2">
      <c r="S89" s="52"/>
    </row>
    <row r="90" spans="19:19" ht="12.75" customHeight="1" x14ac:dyDescent="0.2">
      <c r="S90" s="52"/>
    </row>
    <row r="91" spans="19:19" ht="12.75" customHeight="1" x14ac:dyDescent="0.2">
      <c r="S91" s="52"/>
    </row>
    <row r="92" spans="19:19" ht="12.75" customHeight="1" x14ac:dyDescent="0.2">
      <c r="S92" s="52"/>
    </row>
    <row r="93" spans="19:19" ht="12.75" customHeight="1" x14ac:dyDescent="0.2">
      <c r="S93" s="52"/>
    </row>
    <row r="94" spans="19:19" ht="12.75" customHeight="1" x14ac:dyDescent="0.2">
      <c r="S94" s="52"/>
    </row>
    <row r="95" spans="19:19" ht="12.75" customHeight="1" x14ac:dyDescent="0.2">
      <c r="S95" s="52"/>
    </row>
    <row r="96" spans="19:19" ht="12.75" customHeight="1" x14ac:dyDescent="0.2">
      <c r="S96" s="52"/>
    </row>
    <row r="97" spans="19:19" ht="12.75" customHeight="1" x14ac:dyDescent="0.2">
      <c r="S97" s="52"/>
    </row>
    <row r="98" spans="19:19" ht="12.75" customHeight="1" x14ac:dyDescent="0.2">
      <c r="S98" s="52"/>
    </row>
    <row r="99" spans="19:19" ht="12.75" customHeight="1" x14ac:dyDescent="0.2">
      <c r="S99" s="52"/>
    </row>
    <row r="100" spans="19:19" ht="12.75" customHeight="1" x14ac:dyDescent="0.2">
      <c r="S100" s="52"/>
    </row>
    <row r="101" spans="19:19" ht="12.75" customHeight="1" x14ac:dyDescent="0.2">
      <c r="S101" s="52"/>
    </row>
    <row r="102" spans="19:19" ht="12.75" customHeight="1" x14ac:dyDescent="0.2">
      <c r="S102" s="52"/>
    </row>
    <row r="103" spans="19:19" ht="12.75" customHeight="1" x14ac:dyDescent="0.2">
      <c r="S103" s="52"/>
    </row>
    <row r="104" spans="19:19" ht="12.75" customHeight="1" x14ac:dyDescent="0.2">
      <c r="S104" s="52"/>
    </row>
    <row r="105" spans="19:19" ht="12.75" customHeight="1" x14ac:dyDescent="0.2">
      <c r="S105" s="52"/>
    </row>
    <row r="106" spans="19:19" ht="12.75" customHeight="1" x14ac:dyDescent="0.2">
      <c r="S106" s="52"/>
    </row>
    <row r="107" spans="19:19" ht="12.75" customHeight="1" x14ac:dyDescent="0.2">
      <c r="S107" s="52"/>
    </row>
    <row r="108" spans="19:19" ht="12.75" customHeight="1" x14ac:dyDescent="0.2">
      <c r="S108" s="52"/>
    </row>
    <row r="109" spans="19:19" ht="12.75" customHeight="1" x14ac:dyDescent="0.2">
      <c r="S109" s="52"/>
    </row>
    <row r="110" spans="19:19" ht="12.75" customHeight="1" x14ac:dyDescent="0.2">
      <c r="S110" s="52"/>
    </row>
    <row r="111" spans="19:19" ht="12.75" customHeight="1" x14ac:dyDescent="0.2">
      <c r="S111" s="52"/>
    </row>
    <row r="112" spans="19:19" ht="12.75" customHeight="1" x14ac:dyDescent="0.2">
      <c r="S112" s="52"/>
    </row>
    <row r="113" spans="19:19" ht="12.75" customHeight="1" x14ac:dyDescent="0.2">
      <c r="S113" s="52"/>
    </row>
    <row r="114" spans="19:19" ht="12.75" customHeight="1" x14ac:dyDescent="0.2">
      <c r="S114" s="52"/>
    </row>
    <row r="115" spans="19:19" ht="12.75" customHeight="1" x14ac:dyDescent="0.2">
      <c r="S115" s="52"/>
    </row>
    <row r="116" spans="19:19" ht="12.75" customHeight="1" x14ac:dyDescent="0.2">
      <c r="S116" s="52"/>
    </row>
    <row r="117" spans="19:19" ht="12.75" customHeight="1" x14ac:dyDescent="0.2">
      <c r="S117" s="52"/>
    </row>
    <row r="118" spans="19:19" ht="12.75" customHeight="1" x14ac:dyDescent="0.2">
      <c r="S118" s="52"/>
    </row>
    <row r="119" spans="19:19" ht="12.75" customHeight="1" x14ac:dyDescent="0.2">
      <c r="S119" s="52"/>
    </row>
    <row r="120" spans="19:19" ht="12.75" customHeight="1" x14ac:dyDescent="0.2">
      <c r="S120" s="52"/>
    </row>
    <row r="121" spans="19:19" ht="12.75" customHeight="1" x14ac:dyDescent="0.2">
      <c r="S121" s="52"/>
    </row>
    <row r="122" spans="19:19" ht="12.75" customHeight="1" x14ac:dyDescent="0.2">
      <c r="S122" s="52"/>
    </row>
    <row r="123" spans="19:19" ht="12.75" customHeight="1" x14ac:dyDescent="0.2">
      <c r="S123" s="52"/>
    </row>
    <row r="124" spans="19:19" ht="12.75" customHeight="1" x14ac:dyDescent="0.2">
      <c r="S124" s="52"/>
    </row>
    <row r="125" spans="19:19" ht="12.75" customHeight="1" x14ac:dyDescent="0.2">
      <c r="S125" s="52"/>
    </row>
    <row r="126" spans="19:19" ht="12.75" customHeight="1" x14ac:dyDescent="0.2">
      <c r="S126" s="52"/>
    </row>
    <row r="127" spans="19:19" ht="12.75" customHeight="1" x14ac:dyDescent="0.2">
      <c r="S127" s="52"/>
    </row>
    <row r="128" spans="19:19" ht="12.75" customHeight="1" x14ac:dyDescent="0.2">
      <c r="S128" s="52"/>
    </row>
    <row r="129" spans="19:19" ht="12.75" customHeight="1" x14ac:dyDescent="0.2">
      <c r="S129" s="52"/>
    </row>
    <row r="130" spans="19:19" ht="12.75" customHeight="1" x14ac:dyDescent="0.2">
      <c r="S130" s="52"/>
    </row>
    <row r="131" spans="19:19" ht="12.75" customHeight="1" x14ac:dyDescent="0.2">
      <c r="S131" s="52"/>
    </row>
    <row r="132" spans="19:19" ht="12.75" customHeight="1" x14ac:dyDescent="0.2">
      <c r="S132" s="52"/>
    </row>
    <row r="133" spans="19:19" ht="12.75" customHeight="1" x14ac:dyDescent="0.2">
      <c r="S133" s="52"/>
    </row>
    <row r="134" spans="19:19" ht="12.75" customHeight="1" x14ac:dyDescent="0.2">
      <c r="S134" s="52"/>
    </row>
    <row r="135" spans="19:19" ht="12.75" customHeight="1" x14ac:dyDescent="0.2">
      <c r="S135" s="52"/>
    </row>
    <row r="136" spans="19:19" ht="12.75" customHeight="1" x14ac:dyDescent="0.2">
      <c r="S136" s="52"/>
    </row>
    <row r="137" spans="19:19" ht="12.75" customHeight="1" x14ac:dyDescent="0.2">
      <c r="S137" s="52"/>
    </row>
    <row r="138" spans="19:19" ht="12.75" customHeight="1" x14ac:dyDescent="0.2">
      <c r="S138" s="52"/>
    </row>
    <row r="139" spans="19:19" ht="12.75" customHeight="1" x14ac:dyDescent="0.2">
      <c r="S139" s="52"/>
    </row>
    <row r="140" spans="19:19" ht="12.75" customHeight="1" x14ac:dyDescent="0.2">
      <c r="S140" s="52"/>
    </row>
    <row r="141" spans="19:19" ht="12.75" customHeight="1" x14ac:dyDescent="0.2">
      <c r="S141" s="52"/>
    </row>
    <row r="142" spans="19:19" ht="12.75" customHeight="1" x14ac:dyDescent="0.2">
      <c r="S142" s="52"/>
    </row>
    <row r="143" spans="19:19" ht="12.75" customHeight="1" x14ac:dyDescent="0.2">
      <c r="S143" s="52"/>
    </row>
    <row r="144" spans="19:19" ht="12.75" customHeight="1" x14ac:dyDescent="0.2">
      <c r="S144" s="52"/>
    </row>
    <row r="145" spans="19:19" ht="12.75" customHeight="1" x14ac:dyDescent="0.2">
      <c r="S145" s="52"/>
    </row>
    <row r="146" spans="19:19" ht="12.75" customHeight="1" x14ac:dyDescent="0.2">
      <c r="S146" s="52"/>
    </row>
    <row r="147" spans="19:19" ht="12.75" customHeight="1" x14ac:dyDescent="0.2">
      <c r="S147" s="52"/>
    </row>
    <row r="148" spans="19:19" ht="12.75" customHeight="1" x14ac:dyDescent="0.2">
      <c r="S148" s="52"/>
    </row>
    <row r="149" spans="19:19" ht="12.75" customHeight="1" x14ac:dyDescent="0.2">
      <c r="S149" s="52"/>
    </row>
    <row r="150" spans="19:19" ht="12.75" customHeight="1" x14ac:dyDescent="0.2">
      <c r="S150" s="52"/>
    </row>
    <row r="151" spans="19:19" ht="12.75" customHeight="1" x14ac:dyDescent="0.2">
      <c r="S151" s="52"/>
    </row>
    <row r="152" spans="19:19" ht="12.75" customHeight="1" x14ac:dyDescent="0.2">
      <c r="S152" s="52"/>
    </row>
    <row r="153" spans="19:19" ht="12.75" customHeight="1" x14ac:dyDescent="0.2">
      <c r="S153" s="52"/>
    </row>
    <row r="154" spans="19:19" ht="12.75" customHeight="1" x14ac:dyDescent="0.2">
      <c r="S154" s="52"/>
    </row>
    <row r="155" spans="19:19" ht="12.75" customHeight="1" x14ac:dyDescent="0.2">
      <c r="S155" s="52"/>
    </row>
    <row r="156" spans="19:19" ht="12.75" customHeight="1" x14ac:dyDescent="0.2">
      <c r="S156" s="52"/>
    </row>
    <row r="157" spans="19:19" ht="12.75" customHeight="1" x14ac:dyDescent="0.2">
      <c r="S157" s="52"/>
    </row>
    <row r="158" spans="19:19" ht="12.75" customHeight="1" x14ac:dyDescent="0.2">
      <c r="S158" s="52"/>
    </row>
    <row r="159" spans="19:19" ht="12.75" customHeight="1" x14ac:dyDescent="0.2">
      <c r="S159" s="52"/>
    </row>
    <row r="160" spans="19:19" ht="12.75" customHeight="1" x14ac:dyDescent="0.2">
      <c r="S160" s="52"/>
    </row>
    <row r="161" spans="19:19" ht="12.75" customHeight="1" x14ac:dyDescent="0.2">
      <c r="S161" s="52"/>
    </row>
    <row r="162" spans="19:19" ht="12.75" customHeight="1" x14ac:dyDescent="0.2">
      <c r="S162" s="52"/>
    </row>
    <row r="163" spans="19:19" ht="12.75" customHeight="1" x14ac:dyDescent="0.2">
      <c r="S163" s="52"/>
    </row>
    <row r="164" spans="19:19" ht="12.75" customHeight="1" x14ac:dyDescent="0.2">
      <c r="S164" s="52"/>
    </row>
    <row r="165" spans="19:19" ht="12.75" customHeight="1" x14ac:dyDescent="0.2">
      <c r="S165" s="52"/>
    </row>
    <row r="166" spans="19:19" ht="12.75" customHeight="1" x14ac:dyDescent="0.2">
      <c r="S166" s="52"/>
    </row>
    <row r="167" spans="19:19" ht="12.75" customHeight="1" x14ac:dyDescent="0.2">
      <c r="S167" s="52"/>
    </row>
    <row r="168" spans="19:19" ht="12.75" customHeight="1" x14ac:dyDescent="0.2">
      <c r="S168" s="52"/>
    </row>
    <row r="169" spans="19:19" ht="12.75" customHeight="1" x14ac:dyDescent="0.2">
      <c r="S169" s="52"/>
    </row>
    <row r="170" spans="19:19" ht="12.75" customHeight="1" x14ac:dyDescent="0.2">
      <c r="S170" s="52"/>
    </row>
    <row r="171" spans="19:19" ht="12.75" customHeight="1" x14ac:dyDescent="0.2">
      <c r="S171" s="52"/>
    </row>
    <row r="172" spans="19:19" ht="12.75" customHeight="1" x14ac:dyDescent="0.2">
      <c r="S172" s="52"/>
    </row>
    <row r="173" spans="19:19" ht="12.75" customHeight="1" x14ac:dyDescent="0.2">
      <c r="S173" s="52"/>
    </row>
  </sheetData>
  <customSheetViews>
    <customSheetView guid="{CBB54A81-3AFB-4797-A000-662D13BFF91F}" scale="120" printArea="1">
      <selection activeCell="P122" sqref="P122"/>
      <pageMargins left="0.78740157480314965" right="0.78740157480314965" top="1.1811023622047245" bottom="0.98425196850393704" header="0.39370078740157483" footer="0.39370078740157483"/>
      <pageSetup paperSize="9" scale="75" orientation="portrait" r:id="rId1"/>
      <headerFooter alignWithMargins="0">
        <oddHeader>&amp;CLSA 3600-013 Knoten ESP Nord</oddHeader>
        <oddFooter>&amp;L&amp;"Arial,Fett"&amp;8Emch+Berger Verkehrsplanung AG&amp;"Arial,Standard"
&amp;Z&amp;F&amp;R&amp;8
&amp;P / &amp;N</oddFooter>
      </headerFooter>
    </customSheetView>
  </customSheetViews>
  <mergeCells count="13">
    <mergeCell ref="S5:S6"/>
    <mergeCell ref="A1:S1"/>
    <mergeCell ref="A3:A4"/>
    <mergeCell ref="S3:S4"/>
    <mergeCell ref="C3:E3"/>
    <mergeCell ref="G3:I3"/>
    <mergeCell ref="K3:K4"/>
    <mergeCell ref="J3:J4"/>
    <mergeCell ref="F3:F4"/>
    <mergeCell ref="L3:L4"/>
    <mergeCell ref="M3:Q3"/>
    <mergeCell ref="B3:B4"/>
    <mergeCell ref="R3:R4"/>
  </mergeCells>
  <conditionalFormatting sqref="AI5">
    <cfRule type="expression" dxfId="7" priority="566">
      <formula>AG6="FZ"</formula>
    </cfRule>
  </conditionalFormatting>
  <conditionalFormatting sqref="X5 A7:A23">
    <cfRule type="containsText" dxfId="6" priority="198" operator="containsText" text="Konflikt-Nr.">
      <formula>NOT(ISERROR(SEARCH("Konflikt-Nr.",A5)))</formula>
    </cfRule>
  </conditionalFormatting>
  <conditionalFormatting sqref="D8:D9166">
    <cfRule type="cellIs" dxfId="5" priority="10" operator="notEqual">
      <formula>""</formula>
    </cfRule>
  </conditionalFormatting>
  <conditionalFormatting sqref="C7:C9166 G7:G9166">
    <cfRule type="cellIs" dxfId="4" priority="9" operator="notEqual">
      <formula>""</formula>
    </cfRule>
  </conditionalFormatting>
  <conditionalFormatting sqref="H8:H9166">
    <cfRule type="cellIs" dxfId="3" priority="8" operator="notEqual">
      <formula>""</formula>
    </cfRule>
  </conditionalFormatting>
  <conditionalFormatting sqref="O7:O9166 M7:M23">
    <cfRule type="cellIs" dxfId="2" priority="6" operator="notEqual">
      <formula>""</formula>
    </cfRule>
  </conditionalFormatting>
  <conditionalFormatting sqref="Q7:Q9166">
    <cfRule type="cellIs" dxfId="1" priority="5" operator="notEqual">
      <formula>""</formula>
    </cfRule>
  </conditionalFormatting>
  <conditionalFormatting sqref="M7:M9166">
    <cfRule type="cellIs" dxfId="0" priority="3" operator="equal">
      <formula>""</formula>
    </cfRule>
  </conditionalFormatting>
  <conditionalFormatting sqref="S5:S6">
    <cfRule type="iconSet" priority="1">
      <iconSet iconSet="3Flags">
        <cfvo type="percent" val="0"/>
        <cfvo type="percent" val="33"/>
        <cfvo type="percent" val="67"/>
      </iconSet>
    </cfRule>
  </conditionalFormatting>
  <pageMargins left="0.78740157480314965" right="0.78740157480314965" top="1.1811023622047245" bottom="0.98425196850393704" header="0.39370078740157483" footer="0.39370078740157483"/>
  <pageSetup paperSize="9" fitToHeight="0" orientation="portrait" r:id="rId2"/>
  <headerFooter>
    <oddHeader>&amp;L&amp;G</oddHeader>
    <oddFooter>&amp;L&amp;6Tiefbauamt des Kantons Bern, Fachstelle Verkehrsmanagement - Alain Maradan
ING-Büro / Ingenieur
&amp;F
&amp;A&amp;R&amp;"Arial ,Standard"&amp;6&amp;D
Seite &amp;P/&amp;N</oddFooter>
  </headerFooter>
  <ignoredErrors>
    <ignoredError sqref="A6" numberStoredAsText="1"/>
  </ignoredErrors>
  <drawing r:id="rId3"/>
  <legacyDrawing r:id="rId4"/>
  <legacyDrawingHF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theme="7"/>
  </sheetPr>
  <dimension ref="A1:G41"/>
  <sheetViews>
    <sheetView view="pageLayout" zoomScaleNormal="80" zoomScaleSheetLayoutView="70" workbookViewId="0">
      <selection sqref="A1:B1"/>
    </sheetView>
  </sheetViews>
  <sheetFormatPr baseColWidth="10" defaultColWidth="11.33203125" defaultRowHeight="10.8" x14ac:dyDescent="0.2"/>
  <cols>
    <col min="1" max="1" width="8.88671875" style="1" bestFit="1" customWidth="1"/>
    <col min="2" max="2" width="40.5546875" style="1" customWidth="1"/>
    <col min="3" max="3" width="30.5546875" style="1" bestFit="1" customWidth="1"/>
    <col min="4" max="4" width="20.88671875" style="1" customWidth="1"/>
    <col min="5" max="5" width="18" style="1" bestFit="1" customWidth="1"/>
    <col min="6" max="6" width="22.5546875" style="1" bestFit="1" customWidth="1"/>
    <col min="7" max="7" width="16.109375" style="1" bestFit="1" customWidth="1"/>
    <col min="8" max="16384" width="11.33203125" style="1"/>
  </cols>
  <sheetData>
    <row r="1" spans="1:7" ht="13.8" x14ac:dyDescent="0.25">
      <c r="A1" s="144" t="s">
        <v>153</v>
      </c>
      <c r="B1" s="144"/>
    </row>
    <row r="2" spans="1:7" x14ac:dyDescent="0.2">
      <c r="B2" s="53"/>
    </row>
    <row r="3" spans="1:7" ht="13.8" x14ac:dyDescent="0.25">
      <c r="A3" s="145" t="s">
        <v>88</v>
      </c>
      <c r="B3" s="145"/>
      <c r="C3" s="145"/>
      <c r="D3" s="145"/>
      <c r="E3" s="145"/>
      <c r="F3" s="145"/>
      <c r="G3" s="145"/>
    </row>
    <row r="4" spans="1:7" x14ac:dyDescent="0.2">
      <c r="A4" s="153" t="s">
        <v>87</v>
      </c>
      <c r="B4" s="153"/>
    </row>
    <row r="6" spans="1:7" x14ac:dyDescent="0.2">
      <c r="A6" s="146" t="s">
        <v>31</v>
      </c>
      <c r="B6" s="147" t="s">
        <v>25</v>
      </c>
      <c r="C6" s="148" t="s">
        <v>0</v>
      </c>
      <c r="D6" s="148"/>
      <c r="E6" s="148" t="s">
        <v>1</v>
      </c>
      <c r="F6" s="148"/>
    </row>
    <row r="7" spans="1:7" ht="25.5" customHeight="1" x14ac:dyDescent="0.2">
      <c r="A7" s="146"/>
      <c r="B7" s="147"/>
      <c r="C7" s="54" t="s">
        <v>34</v>
      </c>
      <c r="D7" s="54" t="s">
        <v>33</v>
      </c>
      <c r="E7" s="54" t="s">
        <v>35</v>
      </c>
      <c r="F7" s="54" t="s">
        <v>36</v>
      </c>
    </row>
    <row r="8" spans="1:7" x14ac:dyDescent="0.2">
      <c r="A8" s="80" t="s">
        <v>65</v>
      </c>
      <c r="B8" s="55" t="s">
        <v>30</v>
      </c>
      <c r="C8" s="13">
        <v>2</v>
      </c>
      <c r="D8" s="13">
        <v>6</v>
      </c>
      <c r="E8" s="13">
        <v>1</v>
      </c>
      <c r="F8" s="13">
        <v>6</v>
      </c>
    </row>
    <row r="9" spans="1:7" x14ac:dyDescent="0.2">
      <c r="A9" s="80" t="s">
        <v>8</v>
      </c>
      <c r="B9" s="55" t="s">
        <v>27</v>
      </c>
      <c r="C9" s="13">
        <v>0</v>
      </c>
      <c r="D9" s="13">
        <v>1.2</v>
      </c>
      <c r="E9" s="13">
        <v>0</v>
      </c>
      <c r="F9" s="13">
        <v>1.2</v>
      </c>
    </row>
    <row r="10" spans="1:7" x14ac:dyDescent="0.2">
      <c r="A10" s="80" t="s">
        <v>7</v>
      </c>
      <c r="B10" s="55" t="s">
        <v>73</v>
      </c>
      <c r="C10" s="13">
        <v>1</v>
      </c>
      <c r="D10" s="13">
        <v>5</v>
      </c>
      <c r="E10" s="13">
        <v>0</v>
      </c>
      <c r="F10" s="13">
        <v>5</v>
      </c>
    </row>
    <row r="11" spans="1:7" x14ac:dyDescent="0.2">
      <c r="A11" s="80" t="s">
        <v>6</v>
      </c>
      <c r="B11" s="55" t="s">
        <v>26</v>
      </c>
      <c r="C11" s="13">
        <v>4</v>
      </c>
      <c r="D11" s="13">
        <v>15</v>
      </c>
      <c r="E11" s="13">
        <v>0</v>
      </c>
      <c r="F11" s="13">
        <v>15</v>
      </c>
    </row>
    <row r="12" spans="1:7" x14ac:dyDescent="0.2">
      <c r="A12" s="80" t="s">
        <v>24</v>
      </c>
      <c r="B12" s="55" t="s">
        <v>32</v>
      </c>
      <c r="C12" s="13">
        <v>0</v>
      </c>
      <c r="D12" s="13">
        <v>0.8</v>
      </c>
      <c r="E12" s="13">
        <v>0</v>
      </c>
      <c r="F12" s="13">
        <v>0.8</v>
      </c>
    </row>
    <row r="13" spans="1:7" x14ac:dyDescent="0.2">
      <c r="A13" s="80" t="s">
        <v>74</v>
      </c>
      <c r="B13" s="55" t="s">
        <v>75</v>
      </c>
      <c r="C13" s="13">
        <v>7</v>
      </c>
      <c r="D13" s="13">
        <v>10</v>
      </c>
      <c r="E13" s="13" t="s">
        <v>71</v>
      </c>
      <c r="F13" s="13">
        <v>10</v>
      </c>
    </row>
    <row r="14" spans="1:7" x14ac:dyDescent="0.2">
      <c r="A14" s="80" t="s">
        <v>66</v>
      </c>
      <c r="B14" s="55" t="s">
        <v>29</v>
      </c>
      <c r="C14" s="13">
        <v>7</v>
      </c>
      <c r="D14" s="13">
        <v>10</v>
      </c>
      <c r="E14" s="13">
        <v>1</v>
      </c>
      <c r="F14" s="13">
        <v>10</v>
      </c>
    </row>
    <row r="15" spans="1:7" x14ac:dyDescent="0.2">
      <c r="A15" s="80" t="s">
        <v>67</v>
      </c>
      <c r="B15" s="55" t="s">
        <v>28</v>
      </c>
      <c r="C15" s="13">
        <v>7</v>
      </c>
      <c r="D15" s="13">
        <v>10</v>
      </c>
      <c r="E15" s="13">
        <v>0</v>
      </c>
      <c r="F15" s="13">
        <v>10</v>
      </c>
    </row>
    <row r="16" spans="1:7" x14ac:dyDescent="0.2">
      <c r="A16" s="25"/>
      <c r="B16" s="25"/>
      <c r="C16" s="16"/>
      <c r="D16" s="16"/>
      <c r="E16" s="16"/>
      <c r="F16" s="16"/>
    </row>
    <row r="18" spans="1:7" ht="13.8" x14ac:dyDescent="0.25">
      <c r="A18" s="145" t="s">
        <v>89</v>
      </c>
      <c r="B18" s="145"/>
      <c r="C18" s="145"/>
      <c r="D18" s="145"/>
      <c r="E18" s="145"/>
      <c r="F18" s="145"/>
      <c r="G18" s="145"/>
    </row>
    <row r="19" spans="1:7" x14ac:dyDescent="0.2">
      <c r="A19" s="153" t="s">
        <v>90</v>
      </c>
      <c r="B19" s="153"/>
    </row>
    <row r="21" spans="1:7" x14ac:dyDescent="0.2">
      <c r="A21" s="146" t="s">
        <v>31</v>
      </c>
      <c r="B21" s="147" t="s">
        <v>25</v>
      </c>
      <c r="C21" s="150" t="s">
        <v>40</v>
      </c>
      <c r="D21" s="151"/>
      <c r="E21" s="152"/>
      <c r="F21" s="148" t="s">
        <v>43</v>
      </c>
      <c r="G21" s="148"/>
    </row>
    <row r="22" spans="1:7" ht="32.4" x14ac:dyDescent="0.2">
      <c r="A22" s="146"/>
      <c r="B22" s="149"/>
      <c r="C22" s="56"/>
      <c r="D22" s="57" t="s">
        <v>41</v>
      </c>
      <c r="E22" s="57" t="s">
        <v>42</v>
      </c>
      <c r="F22" s="57" t="s">
        <v>44</v>
      </c>
      <c r="G22" s="57" t="s">
        <v>45</v>
      </c>
    </row>
    <row r="23" spans="1:7" x14ac:dyDescent="0.2">
      <c r="A23" s="80" t="s">
        <v>65</v>
      </c>
      <c r="B23" s="58" t="s">
        <v>30</v>
      </c>
      <c r="C23" s="58"/>
      <c r="D23" s="6" t="s">
        <v>71</v>
      </c>
      <c r="E23" s="6" t="s">
        <v>71</v>
      </c>
      <c r="F23" s="6">
        <v>4</v>
      </c>
      <c r="G23" s="6">
        <v>2</v>
      </c>
    </row>
    <row r="24" spans="1:7" x14ac:dyDescent="0.2">
      <c r="A24" s="80" t="s">
        <v>8</v>
      </c>
      <c r="B24" s="58" t="s">
        <v>27</v>
      </c>
      <c r="C24" s="58"/>
      <c r="D24" s="6" t="s">
        <v>71</v>
      </c>
      <c r="E24" s="59">
        <v>0</v>
      </c>
      <c r="F24" s="6" t="s">
        <v>71</v>
      </c>
      <c r="G24" s="59">
        <v>2</v>
      </c>
    </row>
    <row r="25" spans="1:7" x14ac:dyDescent="0.2">
      <c r="A25" s="80" t="s">
        <v>57</v>
      </c>
      <c r="B25" s="58" t="s">
        <v>46</v>
      </c>
      <c r="C25" s="58" t="s">
        <v>124</v>
      </c>
      <c r="D25" s="59" t="s">
        <v>71</v>
      </c>
      <c r="E25" s="59" t="s">
        <v>71</v>
      </c>
      <c r="F25" s="59">
        <v>4</v>
      </c>
      <c r="G25" s="59">
        <v>2</v>
      </c>
    </row>
    <row r="26" spans="1:7" x14ac:dyDescent="0.2">
      <c r="A26" s="80" t="s">
        <v>56</v>
      </c>
      <c r="B26" s="58" t="s">
        <v>46</v>
      </c>
      <c r="C26" s="58" t="s">
        <v>47</v>
      </c>
      <c r="D26" s="59">
        <v>2</v>
      </c>
      <c r="E26" s="59">
        <v>1</v>
      </c>
      <c r="F26" s="59">
        <v>4</v>
      </c>
      <c r="G26" s="59">
        <v>2</v>
      </c>
    </row>
    <row r="27" spans="1:7" x14ac:dyDescent="0.2">
      <c r="A27" s="80" t="s">
        <v>58</v>
      </c>
      <c r="B27" s="60" t="s">
        <v>48</v>
      </c>
      <c r="C27" s="58" t="s">
        <v>49</v>
      </c>
      <c r="D27" s="6">
        <v>2</v>
      </c>
      <c r="E27" s="6">
        <v>1</v>
      </c>
      <c r="F27" s="6">
        <v>4</v>
      </c>
      <c r="G27" s="6">
        <v>2</v>
      </c>
    </row>
    <row r="28" spans="1:7" ht="21.6" x14ac:dyDescent="0.2">
      <c r="A28" s="80" t="s">
        <v>59</v>
      </c>
      <c r="B28" s="60" t="s">
        <v>48</v>
      </c>
      <c r="C28" s="61" t="s">
        <v>50</v>
      </c>
      <c r="D28" s="59">
        <v>3</v>
      </c>
      <c r="E28" s="59">
        <v>1</v>
      </c>
      <c r="F28" s="59">
        <v>4</v>
      </c>
      <c r="G28" s="59">
        <v>2</v>
      </c>
    </row>
    <row r="29" spans="1:7" x14ac:dyDescent="0.2">
      <c r="A29" s="80" t="s">
        <v>60</v>
      </c>
      <c r="B29" s="60" t="s">
        <v>48</v>
      </c>
      <c r="C29" s="61" t="s">
        <v>51</v>
      </c>
      <c r="D29" s="59">
        <v>4</v>
      </c>
      <c r="E29" s="59">
        <v>1</v>
      </c>
      <c r="F29" s="59">
        <v>4</v>
      </c>
      <c r="G29" s="59">
        <v>2</v>
      </c>
    </row>
    <row r="30" spans="1:7" x14ac:dyDescent="0.2">
      <c r="A30" s="80" t="s">
        <v>61</v>
      </c>
      <c r="B30" s="60" t="s">
        <v>48</v>
      </c>
      <c r="C30" s="58" t="s">
        <v>52</v>
      </c>
      <c r="D30" s="59">
        <v>5</v>
      </c>
      <c r="E30" s="59">
        <v>1</v>
      </c>
      <c r="F30" s="59">
        <v>4</v>
      </c>
      <c r="G30" s="59">
        <v>2</v>
      </c>
    </row>
    <row r="31" spans="1:7" x14ac:dyDescent="0.2">
      <c r="A31" s="80" t="s">
        <v>24</v>
      </c>
      <c r="B31" s="58" t="s">
        <v>32</v>
      </c>
      <c r="C31" s="58"/>
      <c r="D31" s="6" t="s">
        <v>71</v>
      </c>
      <c r="E31" s="59">
        <v>0</v>
      </c>
      <c r="F31" s="6" t="s">
        <v>71</v>
      </c>
      <c r="G31" s="59">
        <v>2</v>
      </c>
    </row>
    <row r="32" spans="1:7" x14ac:dyDescent="0.2">
      <c r="A32" s="80" t="s">
        <v>69</v>
      </c>
      <c r="B32" s="58" t="s">
        <v>53</v>
      </c>
      <c r="C32" s="58" t="s">
        <v>55</v>
      </c>
      <c r="D32" s="6">
        <v>3</v>
      </c>
      <c r="E32" s="6" t="s">
        <v>71</v>
      </c>
      <c r="F32" s="6">
        <v>4</v>
      </c>
      <c r="G32" s="6">
        <v>2</v>
      </c>
    </row>
    <row r="33" spans="1:7" x14ac:dyDescent="0.2">
      <c r="A33" s="80" t="s">
        <v>68</v>
      </c>
      <c r="B33" s="58" t="s">
        <v>53</v>
      </c>
      <c r="C33" s="58" t="s">
        <v>54</v>
      </c>
      <c r="D33" s="6">
        <v>2</v>
      </c>
      <c r="E33" s="6" t="s">
        <v>71</v>
      </c>
      <c r="F33" s="6">
        <v>4</v>
      </c>
      <c r="G33" s="6">
        <v>2</v>
      </c>
    </row>
    <row r="34" spans="1:7" x14ac:dyDescent="0.2">
      <c r="A34" s="24"/>
    </row>
    <row r="36" spans="1:7" x14ac:dyDescent="0.2">
      <c r="A36" s="24"/>
    </row>
    <row r="37" spans="1:7" x14ac:dyDescent="0.2">
      <c r="B37" s="24"/>
      <c r="C37" s="62"/>
      <c r="D37" s="62"/>
      <c r="E37" s="62"/>
    </row>
    <row r="38" spans="1:7" x14ac:dyDescent="0.2">
      <c r="B38" s="24"/>
    </row>
    <row r="39" spans="1:7" x14ac:dyDescent="0.2">
      <c r="B39" s="24"/>
      <c r="C39" s="24"/>
      <c r="D39" s="24"/>
      <c r="E39" s="24"/>
    </row>
    <row r="40" spans="1:7" x14ac:dyDescent="0.2">
      <c r="C40" s="62"/>
      <c r="D40" s="62"/>
      <c r="E40" s="62"/>
    </row>
    <row r="41" spans="1:7" x14ac:dyDescent="0.2">
      <c r="C41" s="62"/>
      <c r="D41" s="62"/>
      <c r="E41" s="62"/>
    </row>
  </sheetData>
  <autoFilter ref="A21:G22">
    <filterColumn colId="2" showButton="0"/>
    <filterColumn colId="3" showButton="0"/>
    <filterColumn colId="5" showButton="0"/>
    <sortState ref="A29:G35">
      <sortCondition ref="A24:A25"/>
    </sortState>
  </autoFilter>
  <customSheetViews>
    <customSheetView guid="{CBB54A81-3AFB-4797-A000-662D13BFF91F}" showAutoFilter="1">
      <selection activeCell="A13" sqref="A13:XFD13"/>
      <pageMargins left="0.7" right="0.7" top="0.78740157499999996" bottom="0.78740157499999996" header="0.3" footer="0.3"/>
      <pageSetup paperSize="9" orientation="portrait" horizontalDpi="300" verticalDpi="0" copies="0" r:id="rId1"/>
      <autoFilter ref="A28:G29">
        <filterColumn colId="2" showButton="0"/>
        <filterColumn colId="3" showButton="0"/>
        <filterColumn colId="5" showButton="0"/>
        <sortState ref="A31:G37">
          <sortCondition ref="A26:A27"/>
        </sortState>
      </autoFilter>
    </customSheetView>
  </customSheetViews>
  <mergeCells count="13">
    <mergeCell ref="A1:B1"/>
    <mergeCell ref="A3:G3"/>
    <mergeCell ref="A18:G18"/>
    <mergeCell ref="A21:A22"/>
    <mergeCell ref="B6:B7"/>
    <mergeCell ref="A6:A7"/>
    <mergeCell ref="C6:D6"/>
    <mergeCell ref="E6:F6"/>
    <mergeCell ref="B21:B22"/>
    <mergeCell ref="C21:E21"/>
    <mergeCell ref="F21:G21"/>
    <mergeCell ref="A4:B4"/>
    <mergeCell ref="A19:B19"/>
  </mergeCells>
  <pageMargins left="0.78740157480314965" right="0.78740157480314965" top="1.1811023622047245" bottom="0.98425196850393704" header="0.39370078740157483" footer="0.39370078740157483"/>
  <pageSetup paperSize="9" scale="83" orientation="landscape" horizontalDpi="300" r:id="rId2"/>
  <headerFooter>
    <oddHeader>&amp;L&amp;G</oddHeader>
    <oddFooter>&amp;L&amp;6&amp;F
&amp;A&amp;C&amp;6Herausgabedatum: 01.08.2022&amp;R&amp;6Seite &amp;P/&amp;N</oddFooter>
  </headerFooter>
  <rowBreaks count="1" manualBreakCount="1">
    <brk id="33" max="16383" man="1"/>
  </rowBreaks>
  <colBreaks count="1" manualBreakCount="1">
    <brk id="7" max="1048575" man="1"/>
  </colBreaks>
  <drawing r:id="rId3"/>
  <legacyDrawing r:id="rId4"/>
  <legacyDrawingHF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7"/>
    <pageSetUpPr fitToPage="1"/>
  </sheetPr>
  <dimension ref="A1:H46"/>
  <sheetViews>
    <sheetView view="pageLayout" zoomScaleNormal="130" zoomScaleSheetLayoutView="100" workbookViewId="0"/>
  </sheetViews>
  <sheetFormatPr baseColWidth="10" defaultColWidth="10.88671875" defaultRowHeight="10.8" x14ac:dyDescent="0.2"/>
  <cols>
    <col min="1" max="7" width="5.6640625" style="1" customWidth="1"/>
    <col min="8" max="8" width="44.88671875" style="1" customWidth="1"/>
    <col min="9" max="9" width="4.88671875" style="1" customWidth="1"/>
    <col min="10" max="16384" width="10.88671875" style="1"/>
  </cols>
  <sheetData>
    <row r="1" spans="1:8" ht="13.8" x14ac:dyDescent="0.25">
      <c r="A1" s="73" t="s">
        <v>148</v>
      </c>
    </row>
    <row r="3" spans="1:8" ht="13.8" x14ac:dyDescent="0.25">
      <c r="A3" s="154" t="s">
        <v>134</v>
      </c>
      <c r="B3" s="154"/>
      <c r="C3" s="154"/>
      <c r="D3" s="154"/>
      <c r="E3" s="154"/>
      <c r="F3" s="154"/>
      <c r="G3" s="154"/>
      <c r="H3" s="154"/>
    </row>
    <row r="4" spans="1:8" ht="11.4" thickBot="1" x14ac:dyDescent="0.25"/>
    <row r="5" spans="1:8" x14ac:dyDescent="0.2">
      <c r="H5" s="81" t="s">
        <v>131</v>
      </c>
    </row>
    <row r="6" spans="1:8" x14ac:dyDescent="0.2">
      <c r="H6" s="82" t="s">
        <v>132</v>
      </c>
    </row>
    <row r="7" spans="1:8" x14ac:dyDescent="0.2">
      <c r="H7" s="82" t="s">
        <v>139</v>
      </c>
    </row>
    <row r="8" spans="1:8" x14ac:dyDescent="0.2">
      <c r="H8" s="82" t="s">
        <v>140</v>
      </c>
    </row>
    <row r="9" spans="1:8" x14ac:dyDescent="0.2">
      <c r="H9" s="82" t="s">
        <v>135</v>
      </c>
    </row>
    <row r="10" spans="1:8" x14ac:dyDescent="0.2">
      <c r="H10" s="82" t="s">
        <v>136</v>
      </c>
    </row>
    <row r="11" spans="1:8" ht="11.4" thickBot="1" x14ac:dyDescent="0.25">
      <c r="H11" s="83" t="s">
        <v>141</v>
      </c>
    </row>
    <row r="12" spans="1:8" ht="11.4" thickBot="1" x14ac:dyDescent="0.25"/>
    <row r="13" spans="1:8" ht="12.75" customHeight="1" x14ac:dyDescent="0.2">
      <c r="H13" s="157" t="s">
        <v>142</v>
      </c>
    </row>
    <row r="14" spans="1:8" x14ac:dyDescent="0.2">
      <c r="H14" s="158"/>
    </row>
    <row r="15" spans="1:8" x14ac:dyDescent="0.2">
      <c r="H15" s="158"/>
    </row>
    <row r="16" spans="1:8" x14ac:dyDescent="0.2">
      <c r="H16" s="158"/>
    </row>
    <row r="17" spans="6:8" x14ac:dyDescent="0.2">
      <c r="F17" s="63"/>
      <c r="G17" s="63"/>
      <c r="H17" s="158"/>
    </row>
    <row r="18" spans="6:8" ht="12.6" customHeight="1" x14ac:dyDescent="0.2">
      <c r="F18" s="63"/>
      <c r="G18" s="63"/>
      <c r="H18" s="158"/>
    </row>
    <row r="19" spans="6:8" x14ac:dyDescent="0.2">
      <c r="F19" s="63"/>
      <c r="G19" s="63"/>
      <c r="H19" s="158"/>
    </row>
    <row r="20" spans="6:8" ht="11.4" thickBot="1" x14ac:dyDescent="0.25">
      <c r="F20" s="63"/>
      <c r="G20" s="63"/>
      <c r="H20" s="159"/>
    </row>
    <row r="21" spans="6:8" ht="11.4" thickBot="1" x14ac:dyDescent="0.25">
      <c r="F21" s="63"/>
      <c r="G21" s="63"/>
    </row>
    <row r="22" spans="6:8" x14ac:dyDescent="0.2">
      <c r="F22" s="63"/>
      <c r="G22" s="63"/>
      <c r="H22" s="157" t="s">
        <v>143</v>
      </c>
    </row>
    <row r="23" spans="6:8" x14ac:dyDescent="0.2">
      <c r="F23" s="63"/>
      <c r="G23" s="63"/>
      <c r="H23" s="158"/>
    </row>
    <row r="24" spans="6:8" x14ac:dyDescent="0.2">
      <c r="H24" s="158"/>
    </row>
    <row r="25" spans="6:8" x14ac:dyDescent="0.2">
      <c r="H25" s="158"/>
    </row>
    <row r="26" spans="6:8" x14ac:dyDescent="0.2">
      <c r="H26" s="158"/>
    </row>
    <row r="27" spans="6:8" x14ac:dyDescent="0.2">
      <c r="H27" s="158"/>
    </row>
    <row r="28" spans="6:8" ht="12.9" customHeight="1" x14ac:dyDescent="0.2">
      <c r="H28" s="158"/>
    </row>
    <row r="29" spans="6:8" ht="11.4" thickBot="1" x14ac:dyDescent="0.25">
      <c r="H29" s="159"/>
    </row>
    <row r="30" spans="6:8" ht="11.4" thickBot="1" x14ac:dyDescent="0.25"/>
    <row r="31" spans="6:8" x14ac:dyDescent="0.2">
      <c r="H31" s="157" t="s">
        <v>144</v>
      </c>
    </row>
    <row r="32" spans="6:8" x14ac:dyDescent="0.2">
      <c r="H32" s="158"/>
    </row>
    <row r="33" spans="8:8" x14ac:dyDescent="0.2">
      <c r="H33" s="158"/>
    </row>
    <row r="34" spans="8:8" x14ac:dyDescent="0.2">
      <c r="H34" s="158"/>
    </row>
    <row r="35" spans="8:8" x14ac:dyDescent="0.2">
      <c r="H35" s="158"/>
    </row>
    <row r="36" spans="8:8" x14ac:dyDescent="0.2">
      <c r="H36" s="158"/>
    </row>
    <row r="37" spans="8:8" x14ac:dyDescent="0.2">
      <c r="H37" s="158"/>
    </row>
    <row r="38" spans="8:8" ht="12.9" customHeight="1" x14ac:dyDescent="0.2">
      <c r="H38" s="158"/>
    </row>
    <row r="39" spans="8:8" ht="13.5" customHeight="1" thickBot="1" x14ac:dyDescent="0.25">
      <c r="H39" s="159"/>
    </row>
    <row r="40" spans="8:8" ht="11.4" thickBot="1" x14ac:dyDescent="0.25"/>
    <row r="41" spans="8:8" x14ac:dyDescent="0.2">
      <c r="H41" s="160" t="s">
        <v>145</v>
      </c>
    </row>
    <row r="42" spans="8:8" x14ac:dyDescent="0.2">
      <c r="H42" s="161"/>
    </row>
    <row r="43" spans="8:8" ht="11.4" thickBot="1" x14ac:dyDescent="0.25">
      <c r="H43" s="162"/>
    </row>
    <row r="44" spans="8:8" ht="11.4" thickBot="1" x14ac:dyDescent="0.25"/>
    <row r="45" spans="8:8" x14ac:dyDescent="0.2">
      <c r="H45" s="155" t="s">
        <v>133</v>
      </c>
    </row>
    <row r="46" spans="8:8" ht="11.4" thickBot="1" x14ac:dyDescent="0.25">
      <c r="H46" s="156"/>
    </row>
  </sheetData>
  <mergeCells count="6">
    <mergeCell ref="A3:H3"/>
    <mergeCell ref="H45:H46"/>
    <mergeCell ref="H13:H20"/>
    <mergeCell ref="H22:H29"/>
    <mergeCell ref="H31:H39"/>
    <mergeCell ref="H41:H43"/>
  </mergeCells>
  <pageMargins left="0.78740157480314965" right="0.78740157480314965" top="1.1811023622047245" bottom="0.98425196850393704" header="0.39370078740157483" footer="0.39370078740157483"/>
  <pageSetup paperSize="9" fitToHeight="0" orientation="portrait" r:id="rId1"/>
  <headerFooter>
    <oddHeader>&amp;L&amp;G</oddHeader>
    <oddFooter>&amp;L&amp;6&amp;F
&amp;A&amp;C&amp;6Herausgabedatum: 01.08.2022&amp;R&amp;"Arial ,Standard"&amp;6Seite &amp;P/&amp;N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J159"/>
  <sheetViews>
    <sheetView view="pageLayout" zoomScaleNormal="150" workbookViewId="0"/>
  </sheetViews>
  <sheetFormatPr baseColWidth="10" defaultColWidth="10.88671875" defaultRowHeight="10.8" x14ac:dyDescent="0.2"/>
  <cols>
    <col min="1" max="1" width="6.6640625" style="1" customWidth="1"/>
    <col min="2" max="5" width="10.88671875" style="1"/>
    <col min="6" max="6" width="11.44140625" style="1" customWidth="1"/>
    <col min="7" max="16384" width="10.88671875" style="1"/>
  </cols>
  <sheetData>
    <row r="1" spans="1:10" ht="13.8" x14ac:dyDescent="0.25">
      <c r="A1" s="73" t="s">
        <v>152</v>
      </c>
    </row>
    <row r="3" spans="1:10" ht="13.8" x14ac:dyDescent="0.25">
      <c r="A3" s="154" t="s">
        <v>77</v>
      </c>
      <c r="B3" s="154"/>
      <c r="C3" s="154"/>
      <c r="D3" s="154"/>
      <c r="E3" s="154"/>
      <c r="F3" s="154"/>
      <c r="G3" s="154"/>
      <c r="H3" s="154"/>
      <c r="I3" s="56"/>
      <c r="J3" s="56"/>
    </row>
    <row r="4" spans="1:10" x14ac:dyDescent="0.2">
      <c r="A4" s="68" t="s">
        <v>120</v>
      </c>
      <c r="B4" s="62"/>
      <c r="C4" s="62"/>
      <c r="D4" s="62"/>
    </row>
    <row r="5" spans="1:10" x14ac:dyDescent="0.2">
      <c r="A5" s="91"/>
      <c r="B5" s="92"/>
      <c r="C5" s="92"/>
      <c r="D5" s="92"/>
      <c r="E5" s="92"/>
      <c r="F5" s="92"/>
      <c r="G5" s="92"/>
      <c r="H5" s="92"/>
      <c r="I5" s="92"/>
      <c r="J5" s="93"/>
    </row>
    <row r="6" spans="1:10" x14ac:dyDescent="0.2">
      <c r="A6" s="94"/>
      <c r="B6" s="90"/>
      <c r="C6" s="90"/>
      <c r="D6" s="90"/>
      <c r="E6" s="90"/>
      <c r="F6" s="90"/>
      <c r="G6" s="90"/>
      <c r="H6" s="90"/>
      <c r="I6" s="90"/>
      <c r="J6" s="95"/>
    </row>
    <row r="7" spans="1:10" x14ac:dyDescent="0.2">
      <c r="A7" s="94"/>
      <c r="B7" s="90"/>
      <c r="C7" s="90"/>
      <c r="D7" s="90"/>
      <c r="E7" s="90"/>
      <c r="F7" s="90"/>
      <c r="G7" s="90"/>
      <c r="H7" s="90"/>
      <c r="I7" s="90"/>
      <c r="J7" s="95"/>
    </row>
    <row r="8" spans="1:10" x14ac:dyDescent="0.2">
      <c r="A8" s="94"/>
      <c r="B8" s="90"/>
      <c r="C8" s="90"/>
      <c r="D8" s="90"/>
      <c r="E8" s="90"/>
      <c r="F8" s="90"/>
      <c r="G8" s="90"/>
      <c r="H8" s="90"/>
      <c r="I8" s="90"/>
      <c r="J8" s="95"/>
    </row>
    <row r="9" spans="1:10" x14ac:dyDescent="0.2">
      <c r="A9" s="94"/>
      <c r="B9" s="90"/>
      <c r="C9" s="90"/>
      <c r="D9" s="90"/>
      <c r="E9" s="90"/>
      <c r="F9" s="90"/>
      <c r="G9" s="90"/>
      <c r="H9" s="90"/>
      <c r="I9" s="90"/>
      <c r="J9" s="95"/>
    </row>
    <row r="10" spans="1:10" x14ac:dyDescent="0.2">
      <c r="A10" s="94"/>
      <c r="B10" s="90"/>
      <c r="C10" s="90"/>
      <c r="D10" s="90"/>
      <c r="E10" s="90"/>
      <c r="F10" s="90"/>
      <c r="G10" s="90"/>
      <c r="H10" s="90"/>
      <c r="I10" s="90"/>
      <c r="J10" s="95"/>
    </row>
    <row r="11" spans="1:10" x14ac:dyDescent="0.2">
      <c r="A11" s="94"/>
      <c r="B11" s="90"/>
      <c r="C11" s="90"/>
      <c r="D11" s="90"/>
      <c r="E11" s="90"/>
      <c r="F11" s="90"/>
      <c r="G11" s="90"/>
      <c r="H11" s="90"/>
      <c r="I11" s="90"/>
      <c r="J11" s="95"/>
    </row>
    <row r="12" spans="1:10" x14ac:dyDescent="0.2">
      <c r="A12" s="94"/>
      <c r="B12" s="90"/>
      <c r="C12" s="90"/>
      <c r="D12" s="90"/>
      <c r="E12" s="90"/>
      <c r="F12" s="90"/>
      <c r="G12" s="90"/>
      <c r="H12" s="90"/>
      <c r="I12" s="90"/>
      <c r="J12" s="95"/>
    </row>
    <row r="13" spans="1:10" x14ac:dyDescent="0.2">
      <c r="A13" s="94"/>
      <c r="B13" s="90"/>
      <c r="C13" s="90"/>
      <c r="D13" s="90"/>
      <c r="E13" s="90"/>
      <c r="F13" s="90"/>
      <c r="G13" s="90"/>
      <c r="H13" s="90"/>
      <c r="I13" s="90"/>
      <c r="J13" s="95"/>
    </row>
    <row r="14" spans="1:10" x14ac:dyDescent="0.2">
      <c r="A14" s="94"/>
      <c r="B14" s="90"/>
      <c r="C14" s="90"/>
      <c r="D14" s="90"/>
      <c r="E14" s="90"/>
      <c r="F14" s="90"/>
      <c r="G14" s="90"/>
      <c r="H14" s="90"/>
      <c r="I14" s="90"/>
      <c r="J14" s="95"/>
    </row>
    <row r="15" spans="1:10" x14ac:dyDescent="0.2">
      <c r="A15" s="94"/>
      <c r="B15" s="90"/>
      <c r="C15" s="90"/>
      <c r="D15" s="90"/>
      <c r="E15" s="90"/>
      <c r="F15" s="90"/>
      <c r="G15" s="90"/>
      <c r="H15" s="90"/>
      <c r="I15" s="90"/>
      <c r="J15" s="95"/>
    </row>
    <row r="16" spans="1:10" ht="12.75" customHeight="1" x14ac:dyDescent="0.2">
      <c r="A16" s="96"/>
      <c r="B16" s="97"/>
      <c r="C16" s="97"/>
      <c r="D16" s="97"/>
      <c r="E16" s="97"/>
      <c r="F16" s="97"/>
      <c r="G16" s="97"/>
      <c r="H16" s="97"/>
      <c r="I16" s="97"/>
      <c r="J16" s="98"/>
    </row>
    <row r="17" spans="1:10" ht="12.75" customHeight="1" x14ac:dyDescent="0.2"/>
    <row r="18" spans="1:10" ht="12.75" customHeight="1" x14ac:dyDescent="0.2">
      <c r="B18" s="1" t="s">
        <v>117</v>
      </c>
      <c r="E18" s="1" t="s">
        <v>100</v>
      </c>
    </row>
    <row r="19" spans="1:10" ht="12.75" customHeight="1" x14ac:dyDescent="0.2">
      <c r="B19" s="1" t="s">
        <v>118</v>
      </c>
      <c r="E19" s="1" t="s">
        <v>99</v>
      </c>
    </row>
    <row r="20" spans="1:10" ht="12.75" customHeight="1" x14ac:dyDescent="0.2">
      <c r="B20" s="1" t="s">
        <v>119</v>
      </c>
    </row>
    <row r="21" spans="1:10" ht="12.75" customHeight="1" x14ac:dyDescent="0.2">
      <c r="E21" s="1" t="s">
        <v>98</v>
      </c>
    </row>
    <row r="22" spans="1:10" ht="12.75" customHeight="1" x14ac:dyDescent="0.2">
      <c r="B22" s="7" t="s">
        <v>6</v>
      </c>
      <c r="C22" s="1" t="s">
        <v>94</v>
      </c>
    </row>
    <row r="23" spans="1:10" ht="12.75" customHeight="1" x14ac:dyDescent="0.2">
      <c r="B23" s="7" t="s">
        <v>7</v>
      </c>
      <c r="C23" s="1" t="s">
        <v>93</v>
      </c>
    </row>
    <row r="24" spans="1:10" ht="12.75" customHeight="1" x14ac:dyDescent="0.2">
      <c r="B24" s="7" t="s">
        <v>8</v>
      </c>
      <c r="C24" s="1" t="s">
        <v>27</v>
      </c>
      <c r="E24" s="1" t="s">
        <v>101</v>
      </c>
    </row>
    <row r="25" spans="1:10" ht="12.75" customHeight="1" x14ac:dyDescent="0.2">
      <c r="B25" s="7" t="s">
        <v>24</v>
      </c>
      <c r="C25" s="1" t="s">
        <v>32</v>
      </c>
    </row>
    <row r="26" spans="1:10" ht="12.75" customHeight="1" x14ac:dyDescent="0.2">
      <c r="B26" s="7" t="s">
        <v>65</v>
      </c>
      <c r="C26" s="1" t="s">
        <v>92</v>
      </c>
      <c r="E26" s="64" t="s">
        <v>102</v>
      </c>
      <c r="F26" s="64"/>
    </row>
    <row r="27" spans="1:10" ht="12.75" customHeight="1" x14ac:dyDescent="0.2">
      <c r="B27" s="7" t="s">
        <v>66</v>
      </c>
      <c r="C27" s="1" t="s">
        <v>96</v>
      </c>
      <c r="E27" s="1" t="s">
        <v>103</v>
      </c>
    </row>
    <row r="28" spans="1:10" ht="12.75" customHeight="1" x14ac:dyDescent="0.2">
      <c r="B28" s="7" t="s">
        <v>95</v>
      </c>
      <c r="C28" s="1" t="s">
        <v>97</v>
      </c>
      <c r="E28" s="1" t="s">
        <v>104</v>
      </c>
    </row>
    <row r="29" spans="1:10" ht="12.75" customHeight="1" x14ac:dyDescent="0.2"/>
    <row r="30" spans="1:10" ht="12.75" customHeight="1" x14ac:dyDescent="0.2"/>
    <row r="31" spans="1:10" ht="13.8" x14ac:dyDescent="0.25">
      <c r="A31" s="154" t="s">
        <v>113</v>
      </c>
      <c r="B31" s="154"/>
      <c r="C31" s="154"/>
      <c r="D31" s="154"/>
      <c r="E31" s="154"/>
      <c r="F31" s="154"/>
      <c r="G31" s="154"/>
      <c r="H31" s="154"/>
      <c r="I31" s="56"/>
      <c r="J31" s="56"/>
    </row>
    <row r="32" spans="1:10" ht="12.75" customHeight="1" x14ac:dyDescent="0.2">
      <c r="A32" s="68" t="s">
        <v>121</v>
      </c>
    </row>
    <row r="33" spans="5:6" ht="12.75" customHeight="1" x14ac:dyDescent="0.2"/>
    <row r="34" spans="5:6" ht="12.75" customHeight="1" x14ac:dyDescent="0.2"/>
    <row r="35" spans="5:6" ht="12.75" customHeight="1" x14ac:dyDescent="0.2">
      <c r="E35" s="1" t="s">
        <v>106</v>
      </c>
    </row>
    <row r="36" spans="5:6" ht="12.75" customHeight="1" x14ac:dyDescent="0.2">
      <c r="E36" s="1" t="s">
        <v>105</v>
      </c>
    </row>
    <row r="37" spans="5:6" ht="12.75" customHeight="1" x14ac:dyDescent="0.2">
      <c r="E37" s="1" t="s">
        <v>114</v>
      </c>
    </row>
    <row r="38" spans="5:6" ht="12.75" customHeight="1" x14ac:dyDescent="0.2">
      <c r="E38" s="1" t="s">
        <v>107</v>
      </c>
    </row>
    <row r="39" spans="5:6" ht="12.75" customHeight="1" x14ac:dyDescent="0.2"/>
    <row r="40" spans="5:6" ht="12.75" customHeight="1" x14ac:dyDescent="0.2">
      <c r="E40" s="65" t="s">
        <v>7</v>
      </c>
      <c r="F40" s="65"/>
    </row>
    <row r="41" spans="5:6" ht="12.75" customHeight="1" x14ac:dyDescent="0.2">
      <c r="E41" s="66" t="s">
        <v>108</v>
      </c>
      <c r="F41" s="66"/>
    </row>
    <row r="42" spans="5:6" ht="12.75" customHeight="1" x14ac:dyDescent="0.2">
      <c r="E42" s="66" t="s">
        <v>110</v>
      </c>
      <c r="F42" s="66"/>
    </row>
    <row r="43" spans="5:6" ht="12.75" customHeight="1" x14ac:dyDescent="0.2">
      <c r="E43" s="66"/>
      <c r="F43" s="66"/>
    </row>
    <row r="44" spans="5:6" ht="12.75" customHeight="1" x14ac:dyDescent="0.2">
      <c r="E44" s="65" t="s">
        <v>109</v>
      </c>
      <c r="F44" s="65"/>
    </row>
    <row r="45" spans="5:6" ht="12.75" customHeight="1" x14ac:dyDescent="0.2">
      <c r="E45" s="66" t="s">
        <v>111</v>
      </c>
      <c r="F45" s="66"/>
    </row>
    <row r="46" spans="5:6" ht="12.75" customHeight="1" x14ac:dyDescent="0.2">
      <c r="E46" s="66" t="s">
        <v>112</v>
      </c>
      <c r="F46" s="66"/>
    </row>
    <row r="47" spans="5:6" ht="12.75" customHeight="1" x14ac:dyDescent="0.2">
      <c r="E47" s="67"/>
      <c r="F47" s="67"/>
    </row>
    <row r="48" spans="5:6" ht="12.75" customHeight="1" x14ac:dyDescent="0.2"/>
    <row r="49" spans="1:10" ht="12.75" customHeight="1" x14ac:dyDescent="0.25">
      <c r="A49" s="154" t="s">
        <v>122</v>
      </c>
      <c r="B49" s="154"/>
      <c r="C49" s="154"/>
      <c r="D49" s="154"/>
      <c r="E49" s="154"/>
      <c r="F49" s="154"/>
      <c r="G49" s="154"/>
      <c r="H49" s="154"/>
      <c r="I49" s="56"/>
      <c r="J49" s="56"/>
    </row>
    <row r="50" spans="1:10" ht="12.75" customHeight="1" x14ac:dyDescent="0.2">
      <c r="A50" s="68" t="s">
        <v>123</v>
      </c>
    </row>
    <row r="51" spans="1:10" ht="12.75" customHeight="1" x14ac:dyDescent="0.2"/>
    <row r="52" spans="1:10" ht="12.75" customHeight="1" x14ac:dyDescent="0.2">
      <c r="A52" s="1" t="s">
        <v>127</v>
      </c>
    </row>
    <row r="53" spans="1:10" ht="12.75" customHeight="1" x14ac:dyDescent="0.2">
      <c r="A53" s="1" t="s">
        <v>128</v>
      </c>
    </row>
    <row r="54" spans="1:10" ht="12.75" customHeight="1" x14ac:dyDescent="0.2"/>
    <row r="55" spans="1:10" ht="12.75" customHeight="1" x14ac:dyDescent="0.2"/>
    <row r="56" spans="1:10" ht="12.75" customHeight="1" x14ac:dyDescent="0.2"/>
    <row r="57" spans="1:10" ht="12.75" customHeight="1" x14ac:dyDescent="0.2"/>
    <row r="58" spans="1:10" ht="12.75" customHeight="1" x14ac:dyDescent="0.2"/>
    <row r="59" spans="1:10" ht="12.75" customHeight="1" x14ac:dyDescent="0.2"/>
    <row r="60" spans="1:10" ht="12.75" customHeight="1" x14ac:dyDescent="0.2"/>
    <row r="61" spans="1:10" ht="12.75" customHeight="1" x14ac:dyDescent="0.2"/>
    <row r="62" spans="1:10" ht="12.75" customHeight="1" x14ac:dyDescent="0.2"/>
    <row r="63" spans="1:10" ht="12.75" customHeight="1" x14ac:dyDescent="0.2"/>
    <row r="64" spans="1:1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sheetData>
  <mergeCells count="3">
    <mergeCell ref="A3:H3"/>
    <mergeCell ref="A31:H31"/>
    <mergeCell ref="A49:H49"/>
  </mergeCells>
  <pageMargins left="0.78740157480314965" right="0.78740157480314965" top="1.1811023622047245" bottom="0.98425196850393704" header="0.39370078740157483" footer="0.39370078740157483"/>
  <pageSetup paperSize="9" scale="82" fitToHeight="0" orientation="portrait" r:id="rId1"/>
  <headerFooter>
    <oddHeader>&amp;L&amp;G</oddHeader>
    <oddFooter>&amp;L&amp;6&amp;F
&amp;A&amp;C&amp;6Herausgabedatum: 01.08.2022&amp;R&amp;"Arial ,Standard"&amp;6Seite &amp;P/&amp;N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E22"/>
  <sheetViews>
    <sheetView view="pageLayout" zoomScaleNormal="150" workbookViewId="0"/>
  </sheetViews>
  <sheetFormatPr baseColWidth="10" defaultColWidth="11.44140625" defaultRowHeight="10.8" x14ac:dyDescent="0.2"/>
  <cols>
    <col min="1" max="1" width="55.6640625" style="1" customWidth="1"/>
    <col min="2" max="2" width="11.44140625" style="1"/>
    <col min="3" max="3" width="31.6640625" style="1" customWidth="1"/>
    <col min="4" max="4" width="11.44140625" style="1"/>
    <col min="5" max="5" width="31.6640625" style="1" customWidth="1"/>
    <col min="6" max="6" width="11.44140625" style="1"/>
    <col min="7" max="7" width="31.6640625" style="1" customWidth="1"/>
    <col min="8" max="16384" width="11.44140625" style="1"/>
  </cols>
  <sheetData>
    <row r="1" spans="1:5" ht="13.8" x14ac:dyDescent="0.25">
      <c r="A1" s="73" t="s">
        <v>150</v>
      </c>
    </row>
    <row r="3" spans="1:5" ht="13.8" x14ac:dyDescent="0.25">
      <c r="A3" s="84" t="s">
        <v>109</v>
      </c>
    </row>
    <row r="4" spans="1:5" x14ac:dyDescent="0.2">
      <c r="A4" s="68" t="s">
        <v>12</v>
      </c>
      <c r="B4" s="62"/>
      <c r="C4" s="62"/>
      <c r="D4" s="62"/>
    </row>
    <row r="5" spans="1:5" x14ac:dyDescent="0.2">
      <c r="A5" s="62"/>
    </row>
    <row r="6" spans="1:5" ht="86.4" x14ac:dyDescent="0.2">
      <c r="A6" s="69" t="s">
        <v>151</v>
      </c>
      <c r="B6" s="70"/>
      <c r="D6" s="70"/>
    </row>
    <row r="7" spans="1:5" ht="54" x14ac:dyDescent="0.2">
      <c r="A7" s="69" t="s">
        <v>146</v>
      </c>
      <c r="B7" s="24"/>
      <c r="C7" s="24"/>
      <c r="D7" s="24"/>
      <c r="E7" s="24"/>
    </row>
    <row r="8" spans="1:5" x14ac:dyDescent="0.2">
      <c r="B8" s="62"/>
      <c r="C8" s="62"/>
      <c r="D8" s="62"/>
      <c r="E8" s="24"/>
    </row>
    <row r="9" spans="1:5" ht="13.8" x14ac:dyDescent="0.25">
      <c r="A9" s="84" t="s">
        <v>92</v>
      </c>
      <c r="B9" s="62"/>
      <c r="C9" s="62"/>
      <c r="D9" s="62"/>
      <c r="E9" s="24"/>
    </row>
    <row r="10" spans="1:5" x14ac:dyDescent="0.2">
      <c r="A10" s="68" t="s">
        <v>13</v>
      </c>
      <c r="B10" s="62"/>
      <c r="C10" s="62"/>
      <c r="D10" s="62"/>
      <c r="E10" s="24"/>
    </row>
    <row r="11" spans="1:5" x14ac:dyDescent="0.2">
      <c r="A11" s="62"/>
      <c r="B11" s="62"/>
      <c r="C11" s="62"/>
      <c r="D11" s="62"/>
      <c r="E11" s="24"/>
    </row>
    <row r="12" spans="1:5" ht="43.2" x14ac:dyDescent="0.2">
      <c r="A12" s="71" t="s">
        <v>37</v>
      </c>
      <c r="B12" s="62"/>
      <c r="C12" s="62"/>
      <c r="D12" s="62"/>
    </row>
    <row r="13" spans="1:5" x14ac:dyDescent="0.2">
      <c r="A13" s="24"/>
      <c r="B13" s="62"/>
      <c r="C13" s="62"/>
      <c r="D13" s="62"/>
      <c r="E13" s="24"/>
    </row>
    <row r="14" spans="1:5" ht="13.8" x14ac:dyDescent="0.25">
      <c r="A14" s="84" t="s">
        <v>93</v>
      </c>
    </row>
    <row r="15" spans="1:5" x14ac:dyDescent="0.2">
      <c r="A15" s="68" t="s">
        <v>11</v>
      </c>
    </row>
    <row r="17" spans="1:1" ht="75.599999999999994" x14ac:dyDescent="0.2">
      <c r="A17" s="69" t="s">
        <v>147</v>
      </c>
    </row>
    <row r="19" spans="1:1" ht="13.8" x14ac:dyDescent="0.25">
      <c r="A19" s="84" t="s">
        <v>115</v>
      </c>
    </row>
    <row r="20" spans="1:1" x14ac:dyDescent="0.2">
      <c r="A20" s="68" t="s">
        <v>14</v>
      </c>
    </row>
    <row r="21" spans="1:1" x14ac:dyDescent="0.2">
      <c r="A21" s="62"/>
    </row>
    <row r="22" spans="1:1" ht="54" x14ac:dyDescent="0.2">
      <c r="A22" s="71" t="s">
        <v>38</v>
      </c>
    </row>
  </sheetData>
  <customSheetViews>
    <customSheetView guid="{CBB54A81-3AFB-4797-A000-662D13BFF91F}" topLeftCell="C1">
      <selection activeCell="G25" sqref="G25"/>
      <pageMargins left="0.7" right="0.7" top="0.78740157499999996" bottom="0.78740157499999996" header="0.3" footer="0.3"/>
    </customSheetView>
  </customSheetViews>
  <pageMargins left="0.78740157480314965" right="0.78740157480314965" top="1.1811023622047245" bottom="0.98425196850393704" header="0.39370078740157483" footer="0.39370078740157483"/>
  <pageSetup paperSize="9" fitToHeight="0" orientation="portrait" r:id="rId1"/>
  <headerFooter>
    <oddHeader>&amp;L&amp;G</oddHeader>
    <oddFooter>&amp;L&amp;6&amp;F
&amp;A&amp;C&amp;6Herausgabedatum: 01.08.2022&amp;R&amp;"Arial ,Standard"&amp;6Seite &amp;P/&amp;N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D18"/>
  <sheetViews>
    <sheetView tabSelected="1" view="pageLayout" zoomScale="115" zoomScaleNormal="150" zoomScaleSheetLayoutView="170" zoomScalePageLayoutView="115" workbookViewId="0"/>
  </sheetViews>
  <sheetFormatPr baseColWidth="10" defaultColWidth="11.44140625" defaultRowHeight="10.8" x14ac:dyDescent="0.2"/>
  <cols>
    <col min="1" max="1" width="11.109375" style="1" bestFit="1" customWidth="1"/>
    <col min="2" max="2" width="6.88671875" style="1" bestFit="1" customWidth="1"/>
    <col min="3" max="3" width="53.44140625" style="3" bestFit="1" customWidth="1"/>
    <col min="4" max="4" width="17" style="1" bestFit="1" customWidth="1"/>
    <col min="5" max="16384" width="11.44140625" style="1"/>
  </cols>
  <sheetData>
    <row r="1" spans="1:4" ht="13.8" x14ac:dyDescent="0.25">
      <c r="A1" s="73" t="s">
        <v>149</v>
      </c>
      <c r="C1" s="1"/>
    </row>
    <row r="3" spans="1:4" s="105" customFormat="1" x14ac:dyDescent="0.2">
      <c r="A3" s="42" t="s">
        <v>156</v>
      </c>
      <c r="B3" s="24"/>
      <c r="C3" s="109"/>
    </row>
    <row r="4" spans="1:4" s="105" customFormat="1" x14ac:dyDescent="0.2">
      <c r="A4" s="42"/>
      <c r="B4" s="24"/>
      <c r="C4" s="109"/>
    </row>
    <row r="5" spans="1:4" s="105" customFormat="1" x14ac:dyDescent="0.2">
      <c r="A5" s="42" t="s">
        <v>154</v>
      </c>
      <c r="B5" s="24"/>
      <c r="C5" s="109"/>
    </row>
    <row r="6" spans="1:4" s="105" customFormat="1" x14ac:dyDescent="0.2">
      <c r="A6" s="110" t="s">
        <v>155</v>
      </c>
      <c r="B6" s="24"/>
      <c r="C6" s="109"/>
    </row>
    <row r="7" spans="1:4" s="105" customFormat="1" x14ac:dyDescent="0.2">
      <c r="A7" s="110"/>
      <c r="B7" s="24"/>
      <c r="C7" s="109"/>
    </row>
    <row r="8" spans="1:4" s="105" customFormat="1" x14ac:dyDescent="0.2">
      <c r="C8" s="104"/>
    </row>
    <row r="9" spans="1:4" x14ac:dyDescent="0.2">
      <c r="A9" s="108" t="s">
        <v>80</v>
      </c>
      <c r="B9" s="108" t="s">
        <v>22</v>
      </c>
      <c r="C9" s="108" t="s">
        <v>81</v>
      </c>
      <c r="D9" s="108" t="s">
        <v>157</v>
      </c>
    </row>
    <row r="10" spans="1:4" x14ac:dyDescent="0.2">
      <c r="A10" s="111">
        <v>1</v>
      </c>
      <c r="B10" s="112">
        <v>43009</v>
      </c>
      <c r="C10" s="113" t="s">
        <v>82</v>
      </c>
      <c r="D10" s="113" t="s">
        <v>116</v>
      </c>
    </row>
    <row r="11" spans="1:4" ht="10.35" customHeight="1" x14ac:dyDescent="0.2">
      <c r="A11" s="111">
        <v>1.1000000000000001</v>
      </c>
      <c r="B11" s="112">
        <v>43252</v>
      </c>
      <c r="C11" s="113" t="s">
        <v>83</v>
      </c>
      <c r="D11" s="113" t="s">
        <v>116</v>
      </c>
    </row>
    <row r="12" spans="1:4" x14ac:dyDescent="0.2">
      <c r="A12" s="111">
        <v>2</v>
      </c>
      <c r="B12" s="112">
        <v>44197</v>
      </c>
      <c r="C12" s="113" t="s">
        <v>126</v>
      </c>
      <c r="D12" s="113" t="s">
        <v>125</v>
      </c>
    </row>
    <row r="13" spans="1:4" x14ac:dyDescent="0.2">
      <c r="A13" s="111">
        <v>2.1</v>
      </c>
      <c r="B13" s="112">
        <v>44287</v>
      </c>
      <c r="C13" s="113" t="s">
        <v>129</v>
      </c>
      <c r="D13" s="113" t="s">
        <v>125</v>
      </c>
    </row>
    <row r="14" spans="1:4" x14ac:dyDescent="0.2">
      <c r="A14" s="111">
        <v>2.2000000000000002</v>
      </c>
      <c r="B14" s="112">
        <v>44774</v>
      </c>
      <c r="C14" s="113" t="s">
        <v>138</v>
      </c>
      <c r="D14" s="113" t="s">
        <v>137</v>
      </c>
    </row>
    <row r="15" spans="1:4" x14ac:dyDescent="0.2">
      <c r="C15" s="1"/>
    </row>
    <row r="16" spans="1:4" x14ac:dyDescent="0.2">
      <c r="C16" s="1"/>
    </row>
    <row r="18" spans="1:3" x14ac:dyDescent="0.2">
      <c r="A18" s="106"/>
      <c r="B18" s="106"/>
      <c r="C18" s="107"/>
    </row>
  </sheetData>
  <hyperlinks>
    <hyperlink ref="A6" r:id="rId1" display="http://www.be.ch/tba"/>
  </hyperlinks>
  <pageMargins left="0.78740157480314965" right="0.78740157480314965" top="1.1811023622047245" bottom="0.98425196850393704" header="0.39370078740157483" footer="0.39370078740157483"/>
  <pageSetup paperSize="9" scale="98" fitToHeight="0" orientation="portrait" r:id="rId2"/>
  <headerFooter>
    <oddHeader>&amp;L&amp;G</oddHeader>
    <oddFooter>&amp;L&amp;6&amp;F
&amp;A&amp;C&amp;6Herausgabedatum: 01.08.2022&amp;R&amp;"Arial ,Standard"&amp;6Seite &amp;P/&amp;N</oddFooter>
  </headerFooter>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4</vt:i4>
      </vt:variant>
    </vt:vector>
  </HeadingPairs>
  <TitlesOfParts>
    <vt:vector size="12" baseType="lpstr">
      <vt:lpstr>Matrix</vt:lpstr>
      <vt:lpstr>Berechnung PV</vt:lpstr>
      <vt:lpstr>Berechnung TBA</vt:lpstr>
      <vt:lpstr>Berechnungsparameter</vt:lpstr>
      <vt:lpstr>Prozess</vt:lpstr>
      <vt:lpstr>Anleitung Tool</vt:lpstr>
      <vt:lpstr>Hinweise</vt:lpstr>
      <vt:lpstr>Impressum</vt:lpstr>
      <vt:lpstr>'Berechnung PV'!Druckbereich</vt:lpstr>
      <vt:lpstr>'Berechnung TBA'!Druckbereich</vt:lpstr>
      <vt:lpstr>'Berechnung PV'!Drucktitel</vt:lpstr>
      <vt:lpstr>'Berechnung TBA'!Drucktitel</vt:lpstr>
    </vt:vector>
  </TitlesOfParts>
  <Company>Kanton Bern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 Urs</dc:creator>
  <cp:lastModifiedBy>Kerényi Brigitte, BVD-TBA-DLZ</cp:lastModifiedBy>
  <cp:lastPrinted>2022-08-02T13:05:25Z</cp:lastPrinted>
  <dcterms:created xsi:type="dcterms:W3CDTF">2004-04-23T05:36:24Z</dcterms:created>
  <dcterms:modified xsi:type="dcterms:W3CDTF">2022-08-09T13:51:50Z</dcterms:modified>
</cp:coreProperties>
</file>